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Report'!$A$10:$Y$89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88" i="1" l="1"/>
  <c r="T88" i="1"/>
  <c r="T67" i="1"/>
  <c r="U67" i="1"/>
  <c r="T68" i="1"/>
  <c r="U68" i="1"/>
  <c r="T69" i="1"/>
  <c r="T79" i="1" s="1"/>
  <c r="T70" i="1"/>
  <c r="U70" i="1" s="1"/>
  <c r="T71" i="1"/>
  <c r="U71" i="1"/>
  <c r="T72" i="1"/>
  <c r="U72" i="1"/>
  <c r="T73" i="1"/>
  <c r="U73" i="1"/>
  <c r="T74" i="1"/>
  <c r="U74" i="1" s="1"/>
  <c r="T75" i="1"/>
  <c r="U75" i="1"/>
  <c r="T76" i="1"/>
  <c r="U76" i="1"/>
  <c r="T77" i="1"/>
  <c r="U77" i="1"/>
  <c r="T78" i="1"/>
  <c r="U78" i="1" s="1"/>
  <c r="U69" i="1" l="1"/>
  <c r="U79" i="1" s="1"/>
  <c r="U89" i="1" s="1"/>
  <c r="T89" i="1"/>
  <c r="T65" i="1" l="1"/>
  <c r="U65" i="1" s="1"/>
  <c r="T66" i="1"/>
  <c r="U66" i="1" s="1"/>
  <c r="T64" i="1" l="1"/>
  <c r="U64" i="1" s="1"/>
  <c r="T63" i="1" l="1"/>
  <c r="U63" i="1" s="1"/>
  <c r="T62" i="1" l="1"/>
  <c r="U62" i="1"/>
  <c r="T60" i="1" l="1"/>
  <c r="U60" i="1" s="1"/>
  <c r="T61" i="1"/>
  <c r="U61" i="1" s="1"/>
  <c r="T59" i="1" l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87" i="1" l="1"/>
  <c r="U87" i="1" s="1"/>
  <c r="T86" i="1"/>
  <c r="U86" i="1" s="1"/>
  <c r="T85" i="1" l="1"/>
  <c r="T84" i="1"/>
  <c r="U84" i="1" s="1"/>
  <c r="U85" i="1" l="1"/>
  <c r="T81" i="1"/>
  <c r="T82" i="1"/>
  <c r="U82" i="1" s="1"/>
  <c r="T83" i="1"/>
  <c r="U83" i="1" l="1"/>
  <c r="U81" i="1"/>
  <c r="T12" i="1"/>
  <c r="U12" i="1" l="1"/>
</calcChain>
</file>

<file path=xl/sharedStrings.xml><?xml version="1.0" encoding="utf-8"?>
<sst xmlns="http://schemas.openxmlformats.org/spreadsheetml/2006/main" count="1218" uniqueCount="436">
  <si>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</si>
  <si>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</si>
  <si>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</si>
  <si>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</si>
  <si>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</si>
  <si>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</si>
  <si>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</si>
  <si>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</si>
  <si>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</si>
  <si>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</si>
  <si>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</si>
  <si>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</si>
  <si>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</si>
  <si>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</si>
  <si>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</si>
  <si>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</si>
  <si>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</si>
  <si>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</si>
  <si>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</si>
  <si>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</si>
  <si>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</si>
  <si>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</si>
  <si>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</si>
  <si>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</si>
  <si>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</si>
  <si>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</si>
  <si>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</si>
  <si>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</si>
  <si>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</si>
  <si>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</si>
  <si>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</si>
  <si>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</si>
  <si>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</si>
  <si>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</si>
  <si>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</si>
  <si>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</si>
  <si>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</si>
  <si>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</si>
  <si>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</si>
  <si>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</si>
  <si>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</si>
  <si>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</si>
  <si>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</si>
  <si>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</si>
  <si>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</si>
  <si>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</si>
  <si>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</si>
  <si>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</si>
  <si>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</si>
  <si>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</si>
  <si>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</si>
  <si>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</si>
  <si>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</si>
  <si>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</si>
  <si>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</si>
  <si>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</si>
  <si>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</si>
  <si>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</si>
  <si>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</si>
  <si>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</si>
  <si>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</si>
  <si>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</si>
  <si>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</si>
  <si>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</si>
  <si>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</si>
  <si>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</si>
  <si>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</si>
  <si>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</si>
  <si>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</si>
  <si>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</si>
  <si>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</si>
  <si>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</si>
  <si>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</si>
  <si>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</si>
  <si>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</si>
  <si>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</si>
  <si>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</si>
  <si>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</si>
  <si>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</si>
  <si>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</si>
  <si>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</si>
  <si>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</si>
  <si>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</si>
  <si>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</si>
  <si>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</si>
  <si>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</si>
  <si>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</si>
  <si>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</si>
  <si>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</si>
  <si>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</si>
  <si>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</si>
  <si>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</si>
  <si>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</si>
  <si>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</si>
  <si>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</si>
  <si>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</si>
  <si>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</si>
  <si>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</si>
  <si>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</si>
  <si>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</si>
  <si>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</si>
  <si>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</si>
  <si>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</si>
  <si>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</si>
  <si>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</si>
  <si>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</si>
  <si>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</si>
  <si>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</si>
  <si>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</si>
  <si>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</si>
  <si>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</si>
  <si>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</si>
  <si>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</si>
  <si>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</si>
  <si>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</si>
  <si>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</si>
  <si>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</si>
  <si>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</si>
  <si>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</si>
  <si>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</si>
  <si>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</si>
  <si>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</si>
  <si>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</si>
  <si>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</si>
  <si>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</si>
  <si>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</si>
  <si>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</si>
  <si>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</si>
  <si>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</si>
  <si>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</si>
  <si>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</si>
  <si>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</si>
  <si>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</si>
  <si>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</si>
  <si>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</si>
  <si>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</si>
  <si>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</si>
  <si>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</si>
  <si>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</si>
  <si>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</si>
  <si>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</si>
  <si>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</si>
  <si>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</si>
  <si>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</si>
  <si>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</si>
  <si>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</si>
  <si>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</si>
  <si>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</si>
  <si>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</si>
  <si>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</si>
  <si>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</si>
  <si>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</si>
  <si>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</si>
  <si>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</si>
  <si>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</si>
  <si>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</si>
  <si>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</si>
  <si>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</si>
  <si>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</si>
  <si>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</si>
  <si>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</si>
  <si>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</si>
  <si>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</si>
  <si>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</si>
  <si>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</si>
  <si>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</si>
  <si>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</si>
  <si>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</si>
  <si>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</si>
  <si>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</si>
  <si>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</si>
  <si>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</si>
  <si>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</si>
  <si>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</si>
  <si>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</si>
  <si>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</si>
  <si>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</si>
  <si>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</si>
  <si>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</si>
  <si>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</si>
  <si>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</si>
  <si>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</si>
  <si>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</si>
  <si>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</si>
  <si>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</si>
  <si>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</si>
  <si>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</si>
  <si>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</si>
  <si>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</si>
  <si>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</si>
  <si>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</si>
  <si>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</si>
  <si>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</si>
  <si>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</si>
  <si>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</si>
  <si>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</si>
  <si>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</si>
  <si>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</si>
  <si>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</si>
  <si>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</si>
  <si>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</si>
  <si>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</si>
  <si>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</si>
  <si>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</si>
  <si>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</si>
  <si>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</si>
  <si>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</si>
  <si>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</si>
  <si>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</si>
  <si>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</si>
  <si>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</si>
  <si>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</si>
  <si>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</si>
  <si>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</si>
  <si>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</si>
  <si>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</si>
  <si>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</si>
  <si>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</si>
  <si>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</si>
  <si>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</si>
  <si>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</si>
  <si>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</si>
  <si>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</si>
  <si>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</si>
  <si>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</si>
  <si>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</si>
  <si>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</si>
  <si>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</si>
  <si>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</si>
  <si>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</si>
  <si>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</si>
  <si>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</si>
  <si>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</si>
  <si>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</si>
  <si>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</si>
  <si>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</si>
  <si>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</si>
  <si>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</si>
  <si>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</si>
  <si>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</si>
  <si>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</si>
  <si>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</si>
  <si>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</si>
  <si>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</si>
  <si>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</si>
  <si>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</si>
  <si>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</si>
  <si>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</si>
  <si>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</si>
  <si>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</si>
  <si>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</si>
  <si>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</si>
  <si>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</si>
  <si>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</si>
  <si>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</si>
  <si>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</si>
  <si>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</si>
  <si>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</si>
  <si>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</si>
  <si>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</si>
  <si>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</si>
  <si>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</si>
  <si>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</si>
  <si>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</si>
  <si>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</si>
  <si>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</si>
  <si>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</si>
  <si>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</si>
  <si>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</si>
  <si>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</si>
  <si>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</si>
  <si>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</si>
  <si>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</si>
  <si>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</si>
  <si>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</si>
  <si>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</si>
  <si>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</si>
  <si>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</si>
  <si>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</si>
  <si>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</si>
  <si>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</si>
  <si>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</si>
  <si>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</si>
  <si>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</si>
  <si>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</si>
  <si>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</si>
  <si>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</si>
  <si>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</si>
  <si>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</si>
  <si>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</si>
  <si>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</si>
  <si>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</si>
  <si>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</si>
  <si>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</si>
  <si>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</si>
  <si>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</si>
  <si>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</si>
  <si>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</si>
  <si>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</si>
  <si>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</si>
  <si>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</si>
  <si>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</si>
  <si>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</si>
  <si>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</si>
  <si>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</si>
  <si>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</si>
  <si>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</si>
  <si>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</si>
  <si>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</si>
  <si>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</si>
  <si>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</si>
  <si>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</si>
  <si>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</si>
  <si>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</si>
  <si>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</si>
  <si>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</si>
  <si>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</si>
  <si>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</si>
  <si>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</si>
  <si>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</si>
  <si>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</si>
  <si>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</si>
  <si>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</si>
  <si>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</si>
  <si>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</si>
  <si>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</si>
  <si>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</si>
  <si>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</si>
  <si>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</si>
  <si>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</si>
  <si>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</si>
  <si>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</si>
  <si>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</si>
  <si>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</si>
  <si>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</si>
  <si>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</si>
  <si>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</si>
  <si>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</si>
  <si>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</si>
  <si>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</si>
  <si>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</si>
  <si>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</si>
  <si>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52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</si>
  <si>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</si>
  <si>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</si>
  <si>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</si>
  <si>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</si>
  <si>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</si>
  <si>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Килограмм</t>
  </si>
  <si>
    <t>00200320004</t>
  </si>
  <si>
    <t>53 Т</t>
  </si>
  <si>
    <t>54 Т</t>
  </si>
  <si>
    <t>201111.600.000006</t>
  </si>
  <si>
    <t>Азот</t>
  </si>
  <si>
    <t>газообразный, повышенной чистоты, сорт 1</t>
  </si>
  <si>
    <t>550000000, Павлодарская область, г. Экибастуз, ул. Маргулана ЦБХ</t>
  </si>
  <si>
    <t>EXW</t>
  </si>
  <si>
    <t xml:space="preserve">С даты подписания договора по 12.2024, согласно заявкам на поставку </t>
  </si>
  <si>
    <t>Метр кубический</t>
  </si>
  <si>
    <t>АЗОТ</t>
  </si>
  <si>
    <t xml:space="preserve">Окончательный платеж - 100% , Промежуточный платеж - 0% , Предоплата - 0% </t>
  </si>
  <si>
    <t>55 Т</t>
  </si>
  <si>
    <t>289212.300.000007</t>
  </si>
  <si>
    <t>концевой, для гидравлического ключа</t>
  </si>
  <si>
    <t>ХОМУТ ЧЕРВЯЧНЫЙ-1303029-08 8*12/9С7W1</t>
  </si>
  <si>
    <t>293230.250.000025</t>
  </si>
  <si>
    <t>КАМЕРА ТОРМОЗНАЯ 100-3519010-11</t>
  </si>
  <si>
    <t>06110070368</t>
  </si>
  <si>
    <t>06110076059</t>
  </si>
  <si>
    <t>Хомут</t>
  </si>
  <si>
    <t>Камера тормозная</t>
  </si>
  <si>
    <t>38-1 Т</t>
  </si>
  <si>
    <t>39-1 Т</t>
  </si>
  <si>
    <t>40-1 Т</t>
  </si>
  <si>
    <t>41-1 Т</t>
  </si>
  <si>
    <t>42-1 Т</t>
  </si>
  <si>
    <t>43-1 Т</t>
  </si>
  <si>
    <t>00780000003</t>
  </si>
  <si>
    <t>00780000601</t>
  </si>
  <si>
    <t>00780000725</t>
  </si>
  <si>
    <t>00780000726</t>
  </si>
  <si>
    <t>00780000821</t>
  </si>
  <si>
    <t>00780000828</t>
  </si>
  <si>
    <t>00780000939</t>
  </si>
  <si>
    <t>00780001018</t>
  </si>
  <si>
    <t>00780001090</t>
  </si>
  <si>
    <t>00780000595</t>
  </si>
  <si>
    <t>00780000943</t>
  </si>
  <si>
    <t>00780001037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</si>
  <si>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</si>
  <si>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</si>
  <si>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</si>
  <si>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</si>
  <si>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</si>
  <si>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</si>
  <si>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</si>
  <si>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</si>
  <si>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</si>
  <si>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</si>
  <si>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</si>
  <si>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</si>
  <si>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272011.900.000001</t>
  </si>
  <si>
    <t>Батарейка</t>
  </si>
  <si>
    <t>тип D</t>
  </si>
  <si>
    <t>БАТАРЕЙКА 373</t>
  </si>
  <si>
    <t>272011.900.000003</t>
  </si>
  <si>
    <t>тип ААА</t>
  </si>
  <si>
    <t>БАТАРЕЙКА ААА</t>
  </si>
  <si>
    <t>272022.900.000003</t>
  </si>
  <si>
    <t>Аккумулятор</t>
  </si>
  <si>
    <t>для ИБП, напряжение 12 В, емкость 7-20 А/ч, свинцово-кислотный</t>
  </si>
  <si>
    <t>АККУМУЛЯТОР 12V 7AH</t>
  </si>
  <si>
    <t>272011.900.000004</t>
  </si>
  <si>
    <t>тип АА</t>
  </si>
  <si>
    <t>БАТАРЕЙКА АА</t>
  </si>
  <si>
    <t>АККУМУЛЯТОР АКБ SP12 17</t>
  </si>
  <si>
    <t>272023.900.000006</t>
  </si>
  <si>
    <t>для радиостанции, напряжение 7,5 В, емкость 0,5-1,5 А/ч, литий-ионный</t>
  </si>
  <si>
    <t>272021.500.000024</t>
  </si>
  <si>
    <t>стартерный, напряжение 12 В, емкость 55 А/ч, свинцово-кислотный</t>
  </si>
  <si>
    <t>АККУМУЛЯТОР 12В 55АЧ</t>
  </si>
  <si>
    <t>272011.900.000005</t>
  </si>
  <si>
    <t>тип плоская</t>
  </si>
  <si>
    <t>БАТАРЕЙКА CR2032</t>
  </si>
  <si>
    <t>БАТАРЕЙКА CR1220</t>
  </si>
  <si>
    <t>272011.900.000000</t>
  </si>
  <si>
    <t>тип крона</t>
  </si>
  <si>
    <t>БАТАРЕЙКА КРОНА</t>
  </si>
  <si>
    <t>272011.990.000003</t>
  </si>
  <si>
    <t>Элемент питания</t>
  </si>
  <si>
    <t>напряжение до 3 В</t>
  </si>
  <si>
    <t>ЭЛЕМЕНТ ПИТАНИЯ CR2450 3V</t>
  </si>
  <si>
    <t>АККУМУЛЯТОР  КРОНА 9V</t>
  </si>
  <si>
    <t>С даты подписания Договора в течение 20 рабочих дней</t>
  </si>
  <si>
    <t>АККУМУЛЯТОР  ААА1100</t>
  </si>
  <si>
    <t>приказом генерального директора №  783 от  12.06.2024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</si>
</sst>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tabSelected="1" topLeftCell="B1" zoomScale="70" zoomScaleNormal="70" workbookViewId="0">
      <selection activeCell="B91" sqref="A91:XFD10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435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66</v>
      </c>
      <c r="C13" s="52" t="s">
        <v>67</v>
      </c>
      <c r="D13" s="52" t="s">
        <v>68</v>
      </c>
      <c r="E13" s="52" t="s">
        <v>69</v>
      </c>
      <c r="F13" s="52" t="s">
        <v>70</v>
      </c>
      <c r="G13" s="52" t="s">
        <v>71</v>
      </c>
      <c r="H13" s="54" t="s">
        <v>60</v>
      </c>
      <c r="I13" s="22" t="s">
        <v>72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74</v>
      </c>
      <c r="P13" s="24" t="s">
        <v>73</v>
      </c>
      <c r="Q13" s="30" t="s">
        <v>281</v>
      </c>
      <c r="R13" s="47">
        <v>48</v>
      </c>
      <c r="S13" s="63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78</v>
      </c>
      <c r="C14" s="52" t="s">
        <v>85</v>
      </c>
      <c r="D14" s="52" t="s">
        <v>92</v>
      </c>
      <c r="E14" s="52" t="s">
        <v>93</v>
      </c>
      <c r="F14" s="52" t="s">
        <v>94</v>
      </c>
      <c r="G14" s="52" t="s">
        <v>95</v>
      </c>
      <c r="H14" s="54" t="s">
        <v>60</v>
      </c>
      <c r="I14" s="22" t="s">
        <v>72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118</v>
      </c>
      <c r="P14" s="24" t="s">
        <v>119</v>
      </c>
      <c r="Q14" s="62" t="s">
        <v>281</v>
      </c>
      <c r="R14" s="47">
        <v>6</v>
      </c>
      <c r="S14" s="63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79</v>
      </c>
      <c r="C15" s="52" t="s">
        <v>86</v>
      </c>
      <c r="D15" s="52" t="s">
        <v>96</v>
      </c>
      <c r="E15" s="52" t="s">
        <v>97</v>
      </c>
      <c r="F15" s="52" t="s">
        <v>98</v>
      </c>
      <c r="G15" s="52" t="s">
        <v>99</v>
      </c>
      <c r="H15" s="54" t="s">
        <v>60</v>
      </c>
      <c r="I15" s="22" t="s">
        <v>72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118</v>
      </c>
      <c r="P15" s="24" t="s">
        <v>119</v>
      </c>
      <c r="Q15" s="62" t="s">
        <v>281</v>
      </c>
      <c r="R15" s="47">
        <v>50</v>
      </c>
      <c r="S15" s="63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80</v>
      </c>
      <c r="C16" s="52" t="s">
        <v>87</v>
      </c>
      <c r="D16" s="52" t="s">
        <v>100</v>
      </c>
      <c r="E16" s="52" t="s">
        <v>97</v>
      </c>
      <c r="F16" s="52" t="s">
        <v>101</v>
      </c>
      <c r="G16" s="52" t="s">
        <v>102</v>
      </c>
      <c r="H16" s="54" t="s">
        <v>60</v>
      </c>
      <c r="I16" s="22" t="s">
        <v>72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118</v>
      </c>
      <c r="P16" s="24" t="s">
        <v>119</v>
      </c>
      <c r="Q16" s="62" t="s">
        <v>281</v>
      </c>
      <c r="R16" s="47">
        <v>2</v>
      </c>
      <c r="S16" s="63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81</v>
      </c>
      <c r="C17" s="52" t="s">
        <v>88</v>
      </c>
      <c r="D17" s="52" t="s">
        <v>103</v>
      </c>
      <c r="E17" s="52" t="s">
        <v>104</v>
      </c>
      <c r="F17" s="52" t="s">
        <v>105</v>
      </c>
      <c r="G17" s="52" t="s">
        <v>106</v>
      </c>
      <c r="H17" s="54" t="s">
        <v>60</v>
      </c>
      <c r="I17" s="22" t="s">
        <v>72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118</v>
      </c>
      <c r="P17" s="24" t="s">
        <v>119</v>
      </c>
      <c r="Q17" s="62" t="s">
        <v>281</v>
      </c>
      <c r="R17" s="47">
        <v>2</v>
      </c>
      <c r="S17" s="63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82</v>
      </c>
      <c r="C18" s="52" t="s">
        <v>89</v>
      </c>
      <c r="D18" s="52" t="s">
        <v>107</v>
      </c>
      <c r="E18" s="52" t="s">
        <v>108</v>
      </c>
      <c r="F18" s="52" t="s">
        <v>109</v>
      </c>
      <c r="G18" s="52" t="s">
        <v>110</v>
      </c>
      <c r="H18" s="54" t="s">
        <v>60</v>
      </c>
      <c r="I18" s="22" t="s">
        <v>72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118</v>
      </c>
      <c r="P18" s="24" t="s">
        <v>119</v>
      </c>
      <c r="Q18" s="62" t="s">
        <v>281</v>
      </c>
      <c r="R18" s="47">
        <v>4</v>
      </c>
      <c r="S18" s="63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83</v>
      </c>
      <c r="C19" s="52" t="s">
        <v>90</v>
      </c>
      <c r="D19" s="52" t="s">
        <v>111</v>
      </c>
      <c r="E19" s="52" t="s">
        <v>104</v>
      </c>
      <c r="F19" s="52" t="s">
        <v>112</v>
      </c>
      <c r="G19" s="52" t="s">
        <v>113</v>
      </c>
      <c r="H19" s="54" t="s">
        <v>60</v>
      </c>
      <c r="I19" s="22" t="s">
        <v>72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118</v>
      </c>
      <c r="P19" s="24" t="s">
        <v>119</v>
      </c>
      <c r="Q19" s="62" t="s">
        <v>281</v>
      </c>
      <c r="R19" s="47">
        <v>100</v>
      </c>
      <c r="S19" s="63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84</v>
      </c>
      <c r="C20" s="52" t="s">
        <v>91</v>
      </c>
      <c r="D20" s="52" t="s">
        <v>114</v>
      </c>
      <c r="E20" s="52" t="s">
        <v>115</v>
      </c>
      <c r="F20" s="52" t="s">
        <v>116</v>
      </c>
      <c r="G20" s="52" t="s">
        <v>117</v>
      </c>
      <c r="H20" s="54" t="s">
        <v>60</v>
      </c>
      <c r="I20" s="22" t="s">
        <v>72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118</v>
      </c>
      <c r="P20" s="24" t="s">
        <v>119</v>
      </c>
      <c r="Q20" s="62" t="s">
        <v>281</v>
      </c>
      <c r="R20" s="47">
        <v>10</v>
      </c>
      <c r="S20" s="63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120</v>
      </c>
      <c r="C21" s="52" t="s">
        <v>121</v>
      </c>
      <c r="D21" s="52" t="s">
        <v>122</v>
      </c>
      <c r="E21" s="52" t="s">
        <v>123</v>
      </c>
      <c r="F21" s="52" t="s">
        <v>124</v>
      </c>
      <c r="G21" s="52" t="s">
        <v>125</v>
      </c>
      <c r="H21" s="54" t="s">
        <v>60</v>
      </c>
      <c r="I21" s="22" t="s">
        <v>72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126</v>
      </c>
      <c r="P21" s="24" t="s">
        <v>119</v>
      </c>
      <c r="Q21" s="62" t="s">
        <v>281</v>
      </c>
      <c r="R21" s="47">
        <v>1</v>
      </c>
      <c r="S21" s="63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127</v>
      </c>
      <c r="C22" s="52" t="s">
        <v>132</v>
      </c>
      <c r="D22" s="52" t="s">
        <v>128</v>
      </c>
      <c r="E22" s="52" t="s">
        <v>129</v>
      </c>
      <c r="F22" s="52" t="s">
        <v>130</v>
      </c>
      <c r="G22" s="54" t="s">
        <v>134</v>
      </c>
      <c r="H22" s="54" t="s">
        <v>60</v>
      </c>
      <c r="I22" s="22" t="s">
        <v>72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175</v>
      </c>
      <c r="P22" s="54" t="s">
        <v>73</v>
      </c>
      <c r="Q22" s="62" t="s">
        <v>281</v>
      </c>
      <c r="R22" s="56">
        <v>4000</v>
      </c>
      <c r="S22" s="63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131</v>
      </c>
      <c r="C23" s="52" t="s">
        <v>133</v>
      </c>
      <c r="D23" s="52" t="s">
        <v>128</v>
      </c>
      <c r="E23" s="52" t="s">
        <v>129</v>
      </c>
      <c r="F23" s="52" t="s">
        <v>130</v>
      </c>
      <c r="G23" s="54" t="s">
        <v>135</v>
      </c>
      <c r="H23" s="54" t="s">
        <v>60</v>
      </c>
      <c r="I23" s="22" t="s">
        <v>72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175</v>
      </c>
      <c r="P23" s="54" t="s">
        <v>73</v>
      </c>
      <c r="Q23" s="62" t="s">
        <v>281</v>
      </c>
      <c r="R23" s="56">
        <v>4000</v>
      </c>
      <c r="S23" s="63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1" t="s">
        <v>141</v>
      </c>
      <c r="C24" s="52" t="s">
        <v>140</v>
      </c>
      <c r="D24" s="52" t="s">
        <v>136</v>
      </c>
      <c r="E24" s="52" t="s">
        <v>137</v>
      </c>
      <c r="F24" s="54" t="s">
        <v>138</v>
      </c>
      <c r="G24" s="52" t="s">
        <v>139</v>
      </c>
      <c r="H24" s="52" t="s">
        <v>60</v>
      </c>
      <c r="I24" s="22" t="s">
        <v>72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174</v>
      </c>
      <c r="P24" s="54" t="s">
        <v>119</v>
      </c>
      <c r="Q24" s="62" t="s">
        <v>281</v>
      </c>
      <c r="R24" s="56">
        <v>1</v>
      </c>
      <c r="S24" s="63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1" t="s">
        <v>142</v>
      </c>
      <c r="C25" s="52" t="s">
        <v>165</v>
      </c>
      <c r="D25" s="52" t="s">
        <v>143</v>
      </c>
      <c r="E25" s="52" t="s">
        <v>97</v>
      </c>
      <c r="F25" s="54" t="s">
        <v>144</v>
      </c>
      <c r="G25" s="52" t="s">
        <v>145</v>
      </c>
      <c r="H25" s="52" t="s">
        <v>60</v>
      </c>
      <c r="I25" s="22" t="s">
        <v>72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174</v>
      </c>
      <c r="P25" s="54" t="s">
        <v>173</v>
      </c>
      <c r="Q25" s="62" t="s">
        <v>281</v>
      </c>
      <c r="R25" s="56">
        <v>25</v>
      </c>
      <c r="S25" s="63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146</v>
      </c>
      <c r="C26" s="52" t="s">
        <v>166</v>
      </c>
      <c r="D26" s="52" t="s">
        <v>143</v>
      </c>
      <c r="E26" s="52" t="s">
        <v>97</v>
      </c>
      <c r="F26" s="54" t="s">
        <v>144</v>
      </c>
      <c r="G26" s="52" t="s">
        <v>147</v>
      </c>
      <c r="H26" s="52" t="s">
        <v>60</v>
      </c>
      <c r="I26" s="22" t="s">
        <v>72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174</v>
      </c>
      <c r="P26" s="54" t="s">
        <v>173</v>
      </c>
      <c r="Q26" s="62" t="s">
        <v>281</v>
      </c>
      <c r="R26" s="56">
        <v>15</v>
      </c>
      <c r="S26" s="63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148</v>
      </c>
      <c r="C27" s="52" t="s">
        <v>167</v>
      </c>
      <c r="D27" s="52" t="s">
        <v>143</v>
      </c>
      <c r="E27" s="52" t="s">
        <v>97</v>
      </c>
      <c r="F27" s="54" t="s">
        <v>144</v>
      </c>
      <c r="G27" s="52" t="s">
        <v>149</v>
      </c>
      <c r="H27" s="52" t="s">
        <v>60</v>
      </c>
      <c r="I27" s="22" t="s">
        <v>72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174</v>
      </c>
      <c r="P27" s="54" t="s">
        <v>173</v>
      </c>
      <c r="Q27" s="62" t="s">
        <v>281</v>
      </c>
      <c r="R27" s="56">
        <v>15</v>
      </c>
      <c r="S27" s="63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1" t="s">
        <v>150</v>
      </c>
      <c r="C28" s="52" t="s">
        <v>168</v>
      </c>
      <c r="D28" s="52" t="s">
        <v>151</v>
      </c>
      <c r="E28" s="52" t="s">
        <v>152</v>
      </c>
      <c r="F28" s="54" t="s">
        <v>153</v>
      </c>
      <c r="G28" s="52" t="s">
        <v>154</v>
      </c>
      <c r="H28" s="52" t="s">
        <v>60</v>
      </c>
      <c r="I28" s="22" t="s">
        <v>72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174</v>
      </c>
      <c r="P28" s="54" t="s">
        <v>173</v>
      </c>
      <c r="Q28" s="62" t="s">
        <v>281</v>
      </c>
      <c r="R28" s="56">
        <v>100</v>
      </c>
      <c r="S28" s="63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1" t="s">
        <v>155</v>
      </c>
      <c r="C29" s="52" t="s">
        <v>169</v>
      </c>
      <c r="D29" s="52" t="s">
        <v>156</v>
      </c>
      <c r="E29" s="52" t="s">
        <v>152</v>
      </c>
      <c r="F29" s="54" t="s">
        <v>157</v>
      </c>
      <c r="G29" s="52" t="s">
        <v>158</v>
      </c>
      <c r="H29" s="52" t="s">
        <v>60</v>
      </c>
      <c r="I29" s="22" t="s">
        <v>72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174</v>
      </c>
      <c r="P29" s="54" t="s">
        <v>173</v>
      </c>
      <c r="Q29" s="62" t="s">
        <v>281</v>
      </c>
      <c r="R29" s="56">
        <v>100</v>
      </c>
      <c r="S29" s="63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159</v>
      </c>
      <c r="C30" s="52" t="s">
        <v>170</v>
      </c>
      <c r="D30" s="52" t="s">
        <v>156</v>
      </c>
      <c r="E30" s="52" t="s">
        <v>152</v>
      </c>
      <c r="F30" s="54" t="s">
        <v>157</v>
      </c>
      <c r="G30" s="52" t="s">
        <v>160</v>
      </c>
      <c r="H30" s="52" t="s">
        <v>60</v>
      </c>
      <c r="I30" s="22" t="s">
        <v>72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174</v>
      </c>
      <c r="P30" s="54" t="s">
        <v>173</v>
      </c>
      <c r="Q30" s="62" t="s">
        <v>281</v>
      </c>
      <c r="R30" s="56">
        <v>100</v>
      </c>
      <c r="S30" s="63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1" t="s">
        <v>161</v>
      </c>
      <c r="C31" s="52" t="s">
        <v>171</v>
      </c>
      <c r="D31" s="52" t="s">
        <v>156</v>
      </c>
      <c r="E31" s="52" t="s">
        <v>152</v>
      </c>
      <c r="F31" s="54" t="s">
        <v>157</v>
      </c>
      <c r="G31" s="52" t="s">
        <v>162</v>
      </c>
      <c r="H31" s="52" t="s">
        <v>60</v>
      </c>
      <c r="I31" s="22" t="s">
        <v>72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174</v>
      </c>
      <c r="P31" s="54" t="s">
        <v>173</v>
      </c>
      <c r="Q31" s="62" t="s">
        <v>281</v>
      </c>
      <c r="R31" s="56">
        <v>100</v>
      </c>
      <c r="S31" s="63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1" t="s">
        <v>163</v>
      </c>
      <c r="C32" s="52" t="s">
        <v>172</v>
      </c>
      <c r="D32" s="52" t="s">
        <v>156</v>
      </c>
      <c r="E32" s="52" t="s">
        <v>152</v>
      </c>
      <c r="F32" s="54" t="s">
        <v>157</v>
      </c>
      <c r="G32" s="52" t="s">
        <v>164</v>
      </c>
      <c r="H32" s="52" t="s">
        <v>60</v>
      </c>
      <c r="I32" s="22" t="s">
        <v>72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174</v>
      </c>
      <c r="P32" s="54" t="s">
        <v>173</v>
      </c>
      <c r="Q32" s="62" t="s">
        <v>281</v>
      </c>
      <c r="R32" s="56">
        <v>100</v>
      </c>
      <c r="S32" s="63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1" t="s">
        <v>176</v>
      </c>
      <c r="C33" s="52" t="s">
        <v>185</v>
      </c>
      <c r="D33" s="52" t="s">
        <v>194</v>
      </c>
      <c r="E33" s="52" t="s">
        <v>195</v>
      </c>
      <c r="F33" s="54" t="s">
        <v>196</v>
      </c>
      <c r="G33" s="52" t="s">
        <v>197</v>
      </c>
      <c r="H33" s="52" t="s">
        <v>60</v>
      </c>
      <c r="I33" s="22" t="s">
        <v>72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209</v>
      </c>
      <c r="P33" s="54" t="s">
        <v>173</v>
      </c>
      <c r="Q33" s="62" t="s">
        <v>281</v>
      </c>
      <c r="R33" s="56">
        <v>5</v>
      </c>
      <c r="S33" s="63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1" t="s">
        <v>177</v>
      </c>
      <c r="C34" s="52" t="s">
        <v>186</v>
      </c>
      <c r="D34" s="52" t="s">
        <v>194</v>
      </c>
      <c r="E34" s="52" t="s">
        <v>195</v>
      </c>
      <c r="F34" s="54" t="s">
        <v>196</v>
      </c>
      <c r="G34" s="52" t="s">
        <v>198</v>
      </c>
      <c r="H34" s="52" t="s">
        <v>60</v>
      </c>
      <c r="I34" s="22" t="s">
        <v>72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209</v>
      </c>
      <c r="P34" s="54" t="s">
        <v>173</v>
      </c>
      <c r="Q34" s="62" t="s">
        <v>281</v>
      </c>
      <c r="R34" s="56">
        <v>35</v>
      </c>
      <c r="S34" s="63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1" t="s">
        <v>178</v>
      </c>
      <c r="C35" s="52" t="s">
        <v>187</v>
      </c>
      <c r="D35" s="52" t="s">
        <v>194</v>
      </c>
      <c r="E35" s="52" t="s">
        <v>195</v>
      </c>
      <c r="F35" s="54" t="s">
        <v>196</v>
      </c>
      <c r="G35" s="52" t="s">
        <v>199</v>
      </c>
      <c r="H35" s="52" t="s">
        <v>60</v>
      </c>
      <c r="I35" s="22" t="s">
        <v>72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209</v>
      </c>
      <c r="P35" s="54" t="s">
        <v>173</v>
      </c>
      <c r="Q35" s="62" t="s">
        <v>281</v>
      </c>
      <c r="R35" s="56">
        <v>16</v>
      </c>
      <c r="S35" s="63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1" t="s">
        <v>179</v>
      </c>
      <c r="C36" s="52" t="s">
        <v>188</v>
      </c>
      <c r="D36" s="52" t="s">
        <v>194</v>
      </c>
      <c r="E36" s="52" t="s">
        <v>195</v>
      </c>
      <c r="F36" s="54" t="s">
        <v>196</v>
      </c>
      <c r="G36" s="52" t="s">
        <v>200</v>
      </c>
      <c r="H36" s="52" t="s">
        <v>60</v>
      </c>
      <c r="I36" s="22" t="s">
        <v>72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209</v>
      </c>
      <c r="P36" s="54" t="s">
        <v>173</v>
      </c>
      <c r="Q36" s="62" t="s">
        <v>281</v>
      </c>
      <c r="R36" s="56">
        <v>5</v>
      </c>
      <c r="S36" s="63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1" t="s">
        <v>180</v>
      </c>
      <c r="C37" s="52" t="s">
        <v>189</v>
      </c>
      <c r="D37" s="52" t="s">
        <v>194</v>
      </c>
      <c r="E37" s="52" t="s">
        <v>195</v>
      </c>
      <c r="F37" s="54" t="s">
        <v>196</v>
      </c>
      <c r="G37" s="52" t="s">
        <v>201</v>
      </c>
      <c r="H37" s="52" t="s">
        <v>60</v>
      </c>
      <c r="I37" s="22" t="s">
        <v>72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209</v>
      </c>
      <c r="P37" s="54" t="s">
        <v>173</v>
      </c>
      <c r="Q37" s="62" t="s">
        <v>281</v>
      </c>
      <c r="R37" s="56">
        <v>1</v>
      </c>
      <c r="S37" s="63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1" t="s">
        <v>181</v>
      </c>
      <c r="C38" s="52" t="s">
        <v>190</v>
      </c>
      <c r="D38" s="52" t="s">
        <v>194</v>
      </c>
      <c r="E38" s="52" t="s">
        <v>195</v>
      </c>
      <c r="F38" s="54" t="s">
        <v>196</v>
      </c>
      <c r="G38" s="52" t="s">
        <v>202</v>
      </c>
      <c r="H38" s="52" t="s">
        <v>60</v>
      </c>
      <c r="I38" s="22" t="s">
        <v>72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209</v>
      </c>
      <c r="P38" s="54" t="s">
        <v>173</v>
      </c>
      <c r="Q38" s="62" t="s">
        <v>281</v>
      </c>
      <c r="R38" s="56">
        <v>34</v>
      </c>
      <c r="S38" s="63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1" t="s">
        <v>182</v>
      </c>
      <c r="C39" s="52" t="s">
        <v>191</v>
      </c>
      <c r="D39" s="52" t="s">
        <v>194</v>
      </c>
      <c r="E39" s="52" t="s">
        <v>195</v>
      </c>
      <c r="F39" s="54" t="s">
        <v>196</v>
      </c>
      <c r="G39" s="52" t="s">
        <v>203</v>
      </c>
      <c r="H39" s="52" t="s">
        <v>60</v>
      </c>
      <c r="I39" s="22" t="s">
        <v>72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209</v>
      </c>
      <c r="P39" s="54" t="s">
        <v>173</v>
      </c>
      <c r="Q39" s="62" t="s">
        <v>281</v>
      </c>
      <c r="R39" s="56">
        <v>1</v>
      </c>
      <c r="S39" s="63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1" t="s">
        <v>183</v>
      </c>
      <c r="C40" s="52" t="s">
        <v>192</v>
      </c>
      <c r="D40" s="52" t="s">
        <v>194</v>
      </c>
      <c r="E40" s="52" t="s">
        <v>195</v>
      </c>
      <c r="F40" s="54" t="s">
        <v>196</v>
      </c>
      <c r="G40" s="52" t="s">
        <v>204</v>
      </c>
      <c r="H40" s="52" t="s">
        <v>60</v>
      </c>
      <c r="I40" s="22" t="s">
        <v>72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209</v>
      </c>
      <c r="P40" s="54" t="s">
        <v>173</v>
      </c>
      <c r="Q40" s="62" t="s">
        <v>281</v>
      </c>
      <c r="R40" s="56">
        <v>3</v>
      </c>
      <c r="S40" s="63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1" t="s">
        <v>184</v>
      </c>
      <c r="C41" s="52" t="s">
        <v>193</v>
      </c>
      <c r="D41" s="52" t="s">
        <v>205</v>
      </c>
      <c r="E41" s="52" t="s">
        <v>206</v>
      </c>
      <c r="F41" s="54" t="s">
        <v>207</v>
      </c>
      <c r="G41" s="52" t="s">
        <v>208</v>
      </c>
      <c r="H41" s="52" t="s">
        <v>60</v>
      </c>
      <c r="I41" s="22" t="s">
        <v>72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173</v>
      </c>
      <c r="Q41" s="62" t="s">
        <v>281</v>
      </c>
      <c r="R41" s="56">
        <v>1</v>
      </c>
      <c r="S41" s="63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1" t="s">
        <v>212</v>
      </c>
      <c r="C42" s="52" t="s">
        <v>211</v>
      </c>
      <c r="D42" s="52" t="s">
        <v>213</v>
      </c>
      <c r="E42" s="52" t="s">
        <v>214</v>
      </c>
      <c r="F42" s="54" t="s">
        <v>217</v>
      </c>
      <c r="G42" s="54" t="s">
        <v>215</v>
      </c>
      <c r="H42" s="52" t="s">
        <v>60</v>
      </c>
      <c r="I42" s="22" t="s">
        <v>72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281</v>
      </c>
      <c r="R42" s="56">
        <v>1</v>
      </c>
      <c r="S42" s="63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1" t="s">
        <v>219</v>
      </c>
      <c r="C43" s="54" t="s">
        <v>218</v>
      </c>
      <c r="D43" s="52" t="s">
        <v>220</v>
      </c>
      <c r="E43" s="54" t="s">
        <v>257</v>
      </c>
      <c r="F43" s="54" t="s">
        <v>221</v>
      </c>
      <c r="G43" s="54" t="s">
        <v>222</v>
      </c>
      <c r="H43" s="52" t="s">
        <v>60</v>
      </c>
      <c r="I43" s="22" t="s">
        <v>72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223</v>
      </c>
      <c r="P43" s="54" t="s">
        <v>59</v>
      </c>
      <c r="Q43" s="62" t="s">
        <v>281</v>
      </c>
      <c r="R43" s="56">
        <v>2</v>
      </c>
      <c r="S43" s="63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224</v>
      </c>
      <c r="D44" s="52" t="s">
        <v>226</v>
      </c>
      <c r="E44" s="52" t="s">
        <v>227</v>
      </c>
      <c r="F44" s="54" t="s">
        <v>228</v>
      </c>
      <c r="G44" s="54" t="s">
        <v>229</v>
      </c>
      <c r="H44" s="52" t="s">
        <v>60</v>
      </c>
      <c r="I44" s="22" t="s">
        <v>72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223</v>
      </c>
      <c r="P44" s="54" t="s">
        <v>59</v>
      </c>
      <c r="Q44" s="62" t="s">
        <v>281</v>
      </c>
      <c r="R44" s="56">
        <v>20</v>
      </c>
      <c r="S44" s="63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1" t="s">
        <v>232</v>
      </c>
      <c r="C45" s="54" t="s">
        <v>230</v>
      </c>
      <c r="D45" s="52" t="s">
        <v>234</v>
      </c>
      <c r="E45" s="52" t="s">
        <v>235</v>
      </c>
      <c r="F45" s="54" t="s">
        <v>236</v>
      </c>
      <c r="G45" s="54" t="s">
        <v>237</v>
      </c>
      <c r="H45" s="52" t="s">
        <v>60</v>
      </c>
      <c r="I45" s="22" t="s">
        <v>72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242</v>
      </c>
      <c r="P45" s="54" t="s">
        <v>59</v>
      </c>
      <c r="Q45" s="63" t="s">
        <v>282</v>
      </c>
      <c r="R45" s="56">
        <v>100</v>
      </c>
      <c r="S45" s="63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1" t="s">
        <v>233</v>
      </c>
      <c r="C46" s="54" t="s">
        <v>231</v>
      </c>
      <c r="D46" s="52" t="s">
        <v>238</v>
      </c>
      <c r="E46" s="52" t="s">
        <v>239</v>
      </c>
      <c r="F46" s="54" t="s">
        <v>240</v>
      </c>
      <c r="G46" s="54" t="s">
        <v>241</v>
      </c>
      <c r="H46" s="52" t="s">
        <v>60</v>
      </c>
      <c r="I46" s="22" t="s">
        <v>72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62" t="s">
        <v>281</v>
      </c>
      <c r="R46" s="56">
        <v>40</v>
      </c>
      <c r="S46" s="63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1" t="s">
        <v>243</v>
      </c>
      <c r="C47" s="54" t="s">
        <v>244</v>
      </c>
      <c r="D47" s="52" t="s">
        <v>245</v>
      </c>
      <c r="E47" s="52" t="s">
        <v>246</v>
      </c>
      <c r="F47" s="54" t="s">
        <v>247</v>
      </c>
      <c r="G47" s="54" t="s">
        <v>249</v>
      </c>
      <c r="H47" s="52" t="s">
        <v>60</v>
      </c>
      <c r="I47" s="22" t="s">
        <v>72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256</v>
      </c>
      <c r="R47" s="56">
        <v>2</v>
      </c>
      <c r="S47" s="63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251</v>
      </c>
      <c r="C48" s="54" t="s">
        <v>250</v>
      </c>
      <c r="D48" s="30" t="s">
        <v>252</v>
      </c>
      <c r="E48" s="30" t="s">
        <v>253</v>
      </c>
      <c r="F48" s="30" t="s">
        <v>254</v>
      </c>
      <c r="G48" s="30" t="s">
        <v>258</v>
      </c>
      <c r="H48" s="52" t="s">
        <v>60</v>
      </c>
      <c r="I48" s="22" t="s">
        <v>72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255</v>
      </c>
      <c r="P48" s="54" t="s">
        <v>59</v>
      </c>
      <c r="Q48" s="30" t="s">
        <v>256</v>
      </c>
      <c r="R48" s="56">
        <v>75</v>
      </c>
      <c r="S48" s="63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3" s="21" customFormat="1" ht="75" x14ac:dyDescent="0.25">
      <c r="B49" s="54" t="s">
        <v>259</v>
      </c>
      <c r="C49" s="54" t="s">
        <v>371</v>
      </c>
      <c r="D49" s="75" t="s">
        <v>265</v>
      </c>
      <c r="E49" s="30" t="s">
        <v>266</v>
      </c>
      <c r="F49" s="30" t="s">
        <v>267</v>
      </c>
      <c r="G49" s="30" t="s">
        <v>274</v>
      </c>
      <c r="H49" s="52" t="s">
        <v>60</v>
      </c>
      <c r="I49" s="22" t="s">
        <v>72</v>
      </c>
      <c r="J49" s="22">
        <v>0</v>
      </c>
      <c r="K49" s="23">
        <v>6.2023999999999999</v>
      </c>
      <c r="L49" s="54" t="s">
        <v>37</v>
      </c>
      <c r="M49" s="54" t="s">
        <v>38</v>
      </c>
      <c r="N49" s="52" t="s">
        <v>39</v>
      </c>
      <c r="O49" s="54" t="s">
        <v>223</v>
      </c>
      <c r="P49" s="54" t="s">
        <v>173</v>
      </c>
      <c r="Q49" s="30" t="s">
        <v>281</v>
      </c>
      <c r="R49" s="56">
        <v>1</v>
      </c>
      <c r="S49" s="63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3" s="21" customFormat="1" ht="75" x14ac:dyDescent="0.25">
      <c r="B50" s="54" t="s">
        <v>260</v>
      </c>
      <c r="C50" s="54" t="s">
        <v>372</v>
      </c>
      <c r="D50" s="75" t="s">
        <v>268</v>
      </c>
      <c r="E50" s="30" t="s">
        <v>269</v>
      </c>
      <c r="F50" s="30" t="s">
        <v>270</v>
      </c>
      <c r="G50" s="30" t="s">
        <v>275</v>
      </c>
      <c r="H50" s="52" t="s">
        <v>60</v>
      </c>
      <c r="I50" s="22" t="s">
        <v>72</v>
      </c>
      <c r="J50" s="22">
        <v>0</v>
      </c>
      <c r="K50" s="23">
        <v>6.2023999999999999</v>
      </c>
      <c r="L50" s="54" t="s">
        <v>37</v>
      </c>
      <c r="M50" s="54" t="s">
        <v>38</v>
      </c>
      <c r="N50" s="52" t="s">
        <v>39</v>
      </c>
      <c r="O50" s="54" t="s">
        <v>223</v>
      </c>
      <c r="P50" s="54" t="s">
        <v>173</v>
      </c>
      <c r="Q50" s="30" t="s">
        <v>281</v>
      </c>
      <c r="R50" s="56">
        <v>1</v>
      </c>
      <c r="S50" s="63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3" s="21" customFormat="1" ht="75" x14ac:dyDescent="0.25">
      <c r="B51" s="54" t="s">
        <v>261</v>
      </c>
      <c r="C51" s="54" t="s">
        <v>373</v>
      </c>
      <c r="D51" s="75" t="s">
        <v>268</v>
      </c>
      <c r="E51" s="30" t="s">
        <v>269</v>
      </c>
      <c r="F51" s="30" t="s">
        <v>270</v>
      </c>
      <c r="G51" s="30" t="s">
        <v>276</v>
      </c>
      <c r="H51" s="52" t="s">
        <v>60</v>
      </c>
      <c r="I51" s="22" t="s">
        <v>72</v>
      </c>
      <c r="J51" s="22">
        <v>0</v>
      </c>
      <c r="K51" s="23">
        <v>6.2023999999999999</v>
      </c>
      <c r="L51" s="54" t="s">
        <v>37</v>
      </c>
      <c r="M51" s="54" t="s">
        <v>38</v>
      </c>
      <c r="N51" s="52" t="s">
        <v>39</v>
      </c>
      <c r="O51" s="54" t="s">
        <v>223</v>
      </c>
      <c r="P51" s="54" t="s">
        <v>173</v>
      </c>
      <c r="Q51" s="30" t="s">
        <v>281</v>
      </c>
      <c r="R51" s="56">
        <v>1</v>
      </c>
      <c r="S51" s="63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3" s="21" customFormat="1" ht="75" x14ac:dyDescent="0.25">
      <c r="B52" s="54" t="s">
        <v>262</v>
      </c>
      <c r="C52" s="54" t="s">
        <v>374</v>
      </c>
      <c r="D52" s="75" t="s">
        <v>268</v>
      </c>
      <c r="E52" s="30" t="s">
        <v>269</v>
      </c>
      <c r="F52" s="30" t="s">
        <v>270</v>
      </c>
      <c r="G52" s="30" t="s">
        <v>277</v>
      </c>
      <c r="H52" s="52" t="s">
        <v>60</v>
      </c>
      <c r="I52" s="22" t="s">
        <v>72</v>
      </c>
      <c r="J52" s="22">
        <v>0</v>
      </c>
      <c r="K52" s="23">
        <v>6.2023999999999999</v>
      </c>
      <c r="L52" s="54" t="s">
        <v>37</v>
      </c>
      <c r="M52" s="54" t="s">
        <v>38</v>
      </c>
      <c r="N52" s="52" t="s">
        <v>39</v>
      </c>
      <c r="O52" s="54" t="s">
        <v>223</v>
      </c>
      <c r="P52" s="54" t="s">
        <v>173</v>
      </c>
      <c r="Q52" s="30" t="s">
        <v>281</v>
      </c>
      <c r="R52" s="56">
        <v>1</v>
      </c>
      <c r="S52" s="63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3" s="21" customFormat="1" ht="75" x14ac:dyDescent="0.25">
      <c r="B53" s="54" t="s">
        <v>263</v>
      </c>
      <c r="C53" s="54" t="s">
        <v>375</v>
      </c>
      <c r="D53" s="75" t="s">
        <v>268</v>
      </c>
      <c r="E53" s="30" t="s">
        <v>269</v>
      </c>
      <c r="F53" s="30" t="s">
        <v>270</v>
      </c>
      <c r="G53" s="30" t="s">
        <v>278</v>
      </c>
      <c r="H53" s="52" t="s">
        <v>60</v>
      </c>
      <c r="I53" s="22" t="s">
        <v>72</v>
      </c>
      <c r="J53" s="22">
        <v>0</v>
      </c>
      <c r="K53" s="23">
        <v>6.2023999999999999</v>
      </c>
      <c r="L53" s="54" t="s">
        <v>37</v>
      </c>
      <c r="M53" s="54" t="s">
        <v>38</v>
      </c>
      <c r="N53" s="52" t="s">
        <v>39</v>
      </c>
      <c r="O53" s="54" t="s">
        <v>223</v>
      </c>
      <c r="P53" s="54" t="s">
        <v>173</v>
      </c>
      <c r="Q53" s="30" t="s">
        <v>281</v>
      </c>
      <c r="R53" s="56">
        <v>1</v>
      </c>
      <c r="S53" s="63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3" s="21" customFormat="1" ht="75" x14ac:dyDescent="0.25">
      <c r="B54" s="54" t="s">
        <v>264</v>
      </c>
      <c r="C54" s="54" t="s">
        <v>376</v>
      </c>
      <c r="D54" s="75" t="s">
        <v>271</v>
      </c>
      <c r="E54" s="30" t="s">
        <v>272</v>
      </c>
      <c r="F54" s="30" t="s">
        <v>273</v>
      </c>
      <c r="G54" s="30" t="s">
        <v>279</v>
      </c>
      <c r="H54" s="52" t="s">
        <v>60</v>
      </c>
      <c r="I54" s="22" t="s">
        <v>72</v>
      </c>
      <c r="J54" s="22">
        <v>0</v>
      </c>
      <c r="K54" s="23">
        <v>6.2023999999999999</v>
      </c>
      <c r="L54" s="54" t="s">
        <v>37</v>
      </c>
      <c r="M54" s="54" t="s">
        <v>38</v>
      </c>
      <c r="N54" s="52" t="s">
        <v>39</v>
      </c>
      <c r="O54" s="54" t="s">
        <v>223</v>
      </c>
      <c r="P54" s="54" t="s">
        <v>173</v>
      </c>
      <c r="Q54" s="30" t="s">
        <v>281</v>
      </c>
      <c r="R54" s="56">
        <v>4</v>
      </c>
      <c r="S54" s="63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3" s="21" customFormat="1" ht="75" x14ac:dyDescent="0.25">
      <c r="B55" s="54" t="s">
        <v>289</v>
      </c>
      <c r="C55" s="54" t="s">
        <v>283</v>
      </c>
      <c r="D55" s="54" t="s">
        <v>284</v>
      </c>
      <c r="E55" s="54" t="s">
        <v>285</v>
      </c>
      <c r="F55" s="54" t="s">
        <v>286</v>
      </c>
      <c r="G55" s="54" t="s">
        <v>287</v>
      </c>
      <c r="H55" s="54" t="s">
        <v>60</v>
      </c>
      <c r="I55" s="54" t="s">
        <v>72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288</v>
      </c>
      <c r="P55" s="54" t="s">
        <v>173</v>
      </c>
      <c r="Q55" s="54" t="s">
        <v>315</v>
      </c>
      <c r="R55" s="56">
        <v>670</v>
      </c>
      <c r="S55" s="63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3" s="21" customFormat="1" ht="75" x14ac:dyDescent="0.25">
      <c r="B56" s="54" t="s">
        <v>291</v>
      </c>
      <c r="C56" s="54" t="s">
        <v>290</v>
      </c>
      <c r="D56" s="54" t="s">
        <v>292</v>
      </c>
      <c r="E56" s="54" t="s">
        <v>293</v>
      </c>
      <c r="F56" s="54" t="s">
        <v>294</v>
      </c>
      <c r="G56" s="54" t="s">
        <v>295</v>
      </c>
      <c r="H56" s="54" t="s">
        <v>60</v>
      </c>
      <c r="I56" s="54" t="s">
        <v>72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288</v>
      </c>
      <c r="P56" s="54" t="s">
        <v>314</v>
      </c>
      <c r="Q56" s="30" t="s">
        <v>281</v>
      </c>
      <c r="R56" s="56">
        <v>500</v>
      </c>
      <c r="S56" s="63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3" s="21" customFormat="1" ht="75" x14ac:dyDescent="0.25">
      <c r="B57" s="54" t="s">
        <v>297</v>
      </c>
      <c r="C57" s="54" t="s">
        <v>296</v>
      </c>
      <c r="D57" s="54" t="s">
        <v>298</v>
      </c>
      <c r="E57" s="54" t="s">
        <v>299</v>
      </c>
      <c r="F57" s="54" t="s">
        <v>300</v>
      </c>
      <c r="G57" s="54" t="s">
        <v>301</v>
      </c>
      <c r="H57" s="54" t="s">
        <v>60</v>
      </c>
      <c r="I57" s="54" t="s">
        <v>72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288</v>
      </c>
      <c r="P57" s="54" t="s">
        <v>280</v>
      </c>
      <c r="Q57" s="30" t="s">
        <v>256</v>
      </c>
      <c r="R57" s="56">
        <v>5</v>
      </c>
      <c r="S57" s="63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3" s="21" customFormat="1" ht="75" x14ac:dyDescent="0.25">
      <c r="B58" s="64" t="s">
        <v>303</v>
      </c>
      <c r="C58" s="54" t="s">
        <v>302</v>
      </c>
      <c r="D58" s="54" t="s">
        <v>304</v>
      </c>
      <c r="E58" s="54" t="s">
        <v>305</v>
      </c>
      <c r="F58" s="54" t="s">
        <v>306</v>
      </c>
      <c r="G58" s="54" t="s">
        <v>307</v>
      </c>
      <c r="H58" s="54" t="s">
        <v>60</v>
      </c>
      <c r="I58" s="54" t="s">
        <v>72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288</v>
      </c>
      <c r="P58" s="54" t="s">
        <v>280</v>
      </c>
      <c r="Q58" s="30" t="s">
        <v>281</v>
      </c>
      <c r="R58" s="56">
        <v>50</v>
      </c>
      <c r="S58" s="63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3" s="21" customFormat="1" ht="75" x14ac:dyDescent="0.25">
      <c r="B59" s="64" t="s">
        <v>308</v>
      </c>
      <c r="C59" s="54" t="s">
        <v>320</v>
      </c>
      <c r="D59" s="54" t="s">
        <v>309</v>
      </c>
      <c r="E59" s="54" t="s">
        <v>310</v>
      </c>
      <c r="F59" s="54" t="s">
        <v>311</v>
      </c>
      <c r="G59" s="54" t="s">
        <v>312</v>
      </c>
      <c r="H59" s="54" t="s">
        <v>60</v>
      </c>
      <c r="I59" s="54" t="s">
        <v>72</v>
      </c>
      <c r="J59" s="54">
        <v>0</v>
      </c>
      <c r="K59" s="54">
        <v>4.2023999999999999</v>
      </c>
      <c r="L59" s="54" t="s">
        <v>37</v>
      </c>
      <c r="M59" s="54" t="s">
        <v>38</v>
      </c>
      <c r="N59" s="54" t="s">
        <v>39</v>
      </c>
      <c r="O59" s="54" t="s">
        <v>313</v>
      </c>
      <c r="P59" s="54" t="s">
        <v>59</v>
      </c>
      <c r="Q59" s="30" t="s">
        <v>316</v>
      </c>
      <c r="R59" s="56">
        <v>50</v>
      </c>
      <c r="S59" s="63">
        <v>1030.6500000000001</v>
      </c>
      <c r="T59" s="57">
        <f>R59*S59</f>
        <v>51532.500000000007</v>
      </c>
      <c r="U59" s="57">
        <f t="shared" ref="U59" si="26">T59*1.12</f>
        <v>57716.400000000016</v>
      </c>
      <c r="V59" s="54" t="s">
        <v>21</v>
      </c>
      <c r="W59" s="54" t="s">
        <v>21</v>
      </c>
    </row>
    <row r="60" spans="1:23" s="21" customFormat="1" ht="75" x14ac:dyDescent="0.25">
      <c r="B60" s="64" t="s">
        <v>323</v>
      </c>
      <c r="C60" s="54" t="s">
        <v>321</v>
      </c>
      <c r="D60" s="54" t="s">
        <v>325</v>
      </c>
      <c r="E60" s="54" t="s">
        <v>326</v>
      </c>
      <c r="F60" s="54" t="s">
        <v>327</v>
      </c>
      <c r="G60" s="54" t="s">
        <v>328</v>
      </c>
      <c r="H60" s="54" t="s">
        <v>60</v>
      </c>
      <c r="I60" s="54" t="s">
        <v>72</v>
      </c>
      <c r="J60" s="54">
        <v>0</v>
      </c>
      <c r="K60" s="54">
        <v>5.2023999999999999</v>
      </c>
      <c r="L60" s="54" t="s">
        <v>37</v>
      </c>
      <c r="M60" s="54" t="s">
        <v>38</v>
      </c>
      <c r="N60" s="54" t="s">
        <v>39</v>
      </c>
      <c r="O60" s="54" t="s">
        <v>332</v>
      </c>
      <c r="P60" s="54" t="s">
        <v>173</v>
      </c>
      <c r="Q60" s="30" t="s">
        <v>333</v>
      </c>
      <c r="R60" s="56">
        <v>21</v>
      </c>
      <c r="S60" s="63">
        <v>165</v>
      </c>
      <c r="T60" s="57">
        <f t="shared" ref="T60:T62" si="27">R60*S60</f>
        <v>3465</v>
      </c>
      <c r="U60" s="57">
        <f t="shared" ref="U60:U62" si="28">T60*1.12</f>
        <v>3880.8</v>
      </c>
      <c r="V60" s="54" t="s">
        <v>21</v>
      </c>
      <c r="W60" s="54" t="s">
        <v>21</v>
      </c>
    </row>
    <row r="61" spans="1:23" s="21" customFormat="1" ht="75" x14ac:dyDescent="0.25">
      <c r="B61" s="69" t="s">
        <v>324</v>
      </c>
      <c r="C61" s="70" t="s">
        <v>322</v>
      </c>
      <c r="D61" s="70" t="s">
        <v>329</v>
      </c>
      <c r="E61" s="70" t="s">
        <v>330</v>
      </c>
      <c r="F61" s="70" t="s">
        <v>327</v>
      </c>
      <c r="G61" s="70" t="s">
        <v>331</v>
      </c>
      <c r="H61" s="70" t="s">
        <v>60</v>
      </c>
      <c r="I61" s="70" t="s">
        <v>72</v>
      </c>
      <c r="J61" s="70">
        <v>0</v>
      </c>
      <c r="K61" s="70">
        <v>5.2023999999999999</v>
      </c>
      <c r="L61" s="70" t="s">
        <v>37</v>
      </c>
      <c r="M61" s="70" t="s">
        <v>38</v>
      </c>
      <c r="N61" s="70" t="s">
        <v>39</v>
      </c>
      <c r="O61" s="70" t="s">
        <v>332</v>
      </c>
      <c r="P61" s="70" t="s">
        <v>173</v>
      </c>
      <c r="Q61" s="71" t="s">
        <v>333</v>
      </c>
      <c r="R61" s="72">
        <v>21</v>
      </c>
      <c r="S61" s="73">
        <v>585</v>
      </c>
      <c r="T61" s="74">
        <f t="shared" si="27"/>
        <v>12285</v>
      </c>
      <c r="U61" s="74">
        <f t="shared" si="28"/>
        <v>13759.2</v>
      </c>
      <c r="V61" s="70" t="s">
        <v>21</v>
      </c>
      <c r="W61" s="70" t="s">
        <v>21</v>
      </c>
    </row>
    <row r="62" spans="1:23" s="21" customFormat="1" ht="75" x14ac:dyDescent="0.25">
      <c r="A62" s="26"/>
      <c r="B62" s="54" t="s">
        <v>334</v>
      </c>
      <c r="C62" s="54" t="s">
        <v>335</v>
      </c>
      <c r="D62" s="54" t="s">
        <v>336</v>
      </c>
      <c r="E62" s="54" t="s">
        <v>337</v>
      </c>
      <c r="F62" s="54" t="s">
        <v>338</v>
      </c>
      <c r="G62" s="54" t="s">
        <v>339</v>
      </c>
      <c r="H62" s="54" t="s">
        <v>60</v>
      </c>
      <c r="I62" s="54" t="s">
        <v>72</v>
      </c>
      <c r="J62" s="54">
        <v>0</v>
      </c>
      <c r="K62" s="54">
        <v>5.2023999999999999</v>
      </c>
      <c r="L62" s="54" t="s">
        <v>37</v>
      </c>
      <c r="M62" s="54" t="s">
        <v>38</v>
      </c>
      <c r="N62" s="54" t="s">
        <v>341</v>
      </c>
      <c r="O62" s="54" t="s">
        <v>223</v>
      </c>
      <c r="P62" s="54" t="s">
        <v>173</v>
      </c>
      <c r="Q62" s="54" t="s">
        <v>340</v>
      </c>
      <c r="R62" s="56">
        <v>1.45</v>
      </c>
      <c r="S62" s="63">
        <v>117000</v>
      </c>
      <c r="T62" s="57">
        <f t="shared" si="27"/>
        <v>169650</v>
      </c>
      <c r="U62" s="57">
        <f t="shared" si="28"/>
        <v>190008.00000000003</v>
      </c>
      <c r="V62" s="54" t="s">
        <v>21</v>
      </c>
      <c r="W62" s="54" t="s">
        <v>21</v>
      </c>
    </row>
    <row r="63" spans="1:23" s="21" customFormat="1" ht="75" x14ac:dyDescent="0.25">
      <c r="A63" s="26"/>
      <c r="B63" s="54" t="s">
        <v>343</v>
      </c>
      <c r="C63" s="54" t="s">
        <v>342</v>
      </c>
      <c r="D63" s="54" t="s">
        <v>344</v>
      </c>
      <c r="E63" s="54" t="s">
        <v>345</v>
      </c>
      <c r="F63" s="54" t="s">
        <v>346</v>
      </c>
      <c r="G63" s="54" t="s">
        <v>347</v>
      </c>
      <c r="H63" s="54" t="s">
        <v>60</v>
      </c>
      <c r="I63" s="54" t="s">
        <v>72</v>
      </c>
      <c r="J63" s="54">
        <v>0</v>
      </c>
      <c r="K63" s="54">
        <v>5.2023999999999999</v>
      </c>
      <c r="L63" s="54" t="s">
        <v>37</v>
      </c>
      <c r="M63" s="54" t="s">
        <v>38</v>
      </c>
      <c r="N63" s="54" t="s">
        <v>39</v>
      </c>
      <c r="O63" s="54" t="s">
        <v>223</v>
      </c>
      <c r="P63" s="54" t="s">
        <v>173</v>
      </c>
      <c r="Q63" s="54" t="s">
        <v>348</v>
      </c>
      <c r="R63" s="56">
        <v>0.35</v>
      </c>
      <c r="S63" s="63">
        <v>78000</v>
      </c>
      <c r="T63" s="57">
        <f t="shared" ref="T63" si="29">R63*S63</f>
        <v>27300</v>
      </c>
      <c r="U63" s="57">
        <f t="shared" ref="U63" si="30">T63*1.12</f>
        <v>30576.000000000004</v>
      </c>
      <c r="V63" s="54" t="s">
        <v>21</v>
      </c>
      <c r="W63" s="54" t="s">
        <v>21</v>
      </c>
    </row>
    <row r="64" spans="1:23" s="21" customFormat="1" ht="75" x14ac:dyDescent="0.25">
      <c r="A64" s="76"/>
      <c r="B64" s="77" t="s">
        <v>349</v>
      </c>
      <c r="C64" s="54" t="s">
        <v>350</v>
      </c>
      <c r="D64" s="30" t="s">
        <v>352</v>
      </c>
      <c r="E64" s="30" t="s">
        <v>353</v>
      </c>
      <c r="F64" s="30" t="s">
        <v>354</v>
      </c>
      <c r="G64" s="30" t="s">
        <v>359</v>
      </c>
      <c r="H64" s="54" t="s">
        <v>60</v>
      </c>
      <c r="I64" s="54" t="s">
        <v>72</v>
      </c>
      <c r="J64" s="54">
        <v>100</v>
      </c>
      <c r="K64" s="54">
        <v>6.2023999999999999</v>
      </c>
      <c r="L64" s="30" t="s">
        <v>37</v>
      </c>
      <c r="M64" s="30" t="s">
        <v>355</v>
      </c>
      <c r="N64" s="30" t="s">
        <v>356</v>
      </c>
      <c r="O64" s="54" t="s">
        <v>357</v>
      </c>
      <c r="P64" s="30" t="s">
        <v>360</v>
      </c>
      <c r="Q64" s="30" t="s">
        <v>358</v>
      </c>
      <c r="R64" s="56">
        <v>616</v>
      </c>
      <c r="S64" s="63">
        <v>446.42</v>
      </c>
      <c r="T64" s="57">
        <f t="shared" ref="T64" si="31">R64*S64</f>
        <v>274994.72000000003</v>
      </c>
      <c r="U64" s="57">
        <f t="shared" ref="U64" si="32">T64*1.12</f>
        <v>307994.08640000009</v>
      </c>
      <c r="V64" s="54" t="s">
        <v>21</v>
      </c>
      <c r="W64" s="54" t="s">
        <v>21</v>
      </c>
    </row>
    <row r="65" spans="1:25" s="21" customFormat="1" ht="75" x14ac:dyDescent="0.25">
      <c r="A65" s="76"/>
      <c r="B65" s="61" t="s">
        <v>367</v>
      </c>
      <c r="C65" s="54" t="s">
        <v>351</v>
      </c>
      <c r="D65" s="30" t="s">
        <v>362</v>
      </c>
      <c r="E65" s="30" t="s">
        <v>369</v>
      </c>
      <c r="F65" s="30" t="s">
        <v>363</v>
      </c>
      <c r="G65" s="30" t="s">
        <v>364</v>
      </c>
      <c r="H65" s="54" t="s">
        <v>60</v>
      </c>
      <c r="I65" s="54" t="s">
        <v>72</v>
      </c>
      <c r="J65" s="54">
        <v>0</v>
      </c>
      <c r="K65" s="54">
        <v>6.2023999999999999</v>
      </c>
      <c r="L65" s="30" t="s">
        <v>37</v>
      </c>
      <c r="M65" s="30" t="s">
        <v>355</v>
      </c>
      <c r="N65" s="54" t="s">
        <v>39</v>
      </c>
      <c r="O65" s="54" t="s">
        <v>255</v>
      </c>
      <c r="P65" s="54" t="s">
        <v>173</v>
      </c>
      <c r="Q65" s="30" t="s">
        <v>281</v>
      </c>
      <c r="R65" s="56">
        <v>30</v>
      </c>
      <c r="S65" s="63">
        <v>107.35</v>
      </c>
      <c r="T65" s="57">
        <f t="shared" ref="T65:T66" si="33">R65*S65</f>
        <v>3220.5</v>
      </c>
      <c r="U65" s="57">
        <f t="shared" ref="U65:U66" si="34">T65*1.12</f>
        <v>3606.9600000000005</v>
      </c>
      <c r="V65" s="54" t="s">
        <v>21</v>
      </c>
      <c r="W65" s="54" t="s">
        <v>21</v>
      </c>
    </row>
    <row r="66" spans="1:25" s="21" customFormat="1" ht="75" x14ac:dyDescent="0.25">
      <c r="A66" s="76"/>
      <c r="B66" s="61" t="s">
        <v>368</v>
      </c>
      <c r="C66" s="54" t="s">
        <v>361</v>
      </c>
      <c r="D66" s="30" t="s">
        <v>365</v>
      </c>
      <c r="E66" s="30" t="s">
        <v>370</v>
      </c>
      <c r="F66" s="30" t="s">
        <v>273</v>
      </c>
      <c r="G66" s="30" t="s">
        <v>366</v>
      </c>
      <c r="H66" s="54" t="s">
        <v>60</v>
      </c>
      <c r="I66" s="54" t="s">
        <v>72</v>
      </c>
      <c r="J66" s="54">
        <v>0</v>
      </c>
      <c r="K66" s="54">
        <v>6.2023999999999999</v>
      </c>
      <c r="L66" s="30" t="s">
        <v>37</v>
      </c>
      <c r="M66" s="30" t="s">
        <v>355</v>
      </c>
      <c r="N66" s="54" t="s">
        <v>39</v>
      </c>
      <c r="O66" s="54" t="s">
        <v>255</v>
      </c>
      <c r="P66" s="54" t="s">
        <v>173</v>
      </c>
      <c r="Q66" s="30" t="s">
        <v>281</v>
      </c>
      <c r="R66" s="56">
        <v>14</v>
      </c>
      <c r="S66" s="63">
        <v>18539</v>
      </c>
      <c r="T66" s="57">
        <f t="shared" si="33"/>
        <v>259546</v>
      </c>
      <c r="U66" s="57">
        <f t="shared" si="34"/>
        <v>290691.52</v>
      </c>
      <c r="V66" s="54" t="s">
        <v>21</v>
      </c>
      <c r="W66" s="54" t="s">
        <v>21</v>
      </c>
    </row>
    <row r="67" spans="1:25" s="21" customFormat="1" ht="75" x14ac:dyDescent="0.25">
      <c r="A67" s="76"/>
      <c r="B67" s="61" t="s">
        <v>377</v>
      </c>
      <c r="C67" s="54" t="s">
        <v>389</v>
      </c>
      <c r="D67" s="30" t="s">
        <v>401</v>
      </c>
      <c r="E67" s="30" t="s">
        <v>402</v>
      </c>
      <c r="F67" s="30" t="s">
        <v>403</v>
      </c>
      <c r="G67" s="30" t="s">
        <v>404</v>
      </c>
      <c r="H67" s="54" t="s">
        <v>60</v>
      </c>
      <c r="I67" s="54" t="s">
        <v>72</v>
      </c>
      <c r="J67" s="54">
        <v>0</v>
      </c>
      <c r="K67" s="54">
        <v>6.2023999999999999</v>
      </c>
      <c r="L67" s="30" t="s">
        <v>37</v>
      </c>
      <c r="M67" s="30" t="s">
        <v>355</v>
      </c>
      <c r="N67" s="54" t="s">
        <v>39</v>
      </c>
      <c r="O67" s="54" t="s">
        <v>433</v>
      </c>
      <c r="P67" s="54" t="s">
        <v>173</v>
      </c>
      <c r="Q67" s="30" t="s">
        <v>281</v>
      </c>
      <c r="R67" s="56">
        <v>16</v>
      </c>
      <c r="S67" s="63">
        <v>406.25</v>
      </c>
      <c r="T67" s="57">
        <f t="shared" ref="T67:T78" si="35">R67*S67</f>
        <v>6500</v>
      </c>
      <c r="U67" s="57">
        <f t="shared" ref="U67:U78" si="36">T67*1.12</f>
        <v>7280.0000000000009</v>
      </c>
      <c r="V67" s="54" t="s">
        <v>21</v>
      </c>
      <c r="W67" s="54" t="s">
        <v>21</v>
      </c>
    </row>
    <row r="68" spans="1:25" s="21" customFormat="1" ht="75" x14ac:dyDescent="0.25">
      <c r="A68" s="76"/>
      <c r="B68" s="61" t="s">
        <v>378</v>
      </c>
      <c r="C68" s="54" t="s">
        <v>390</v>
      </c>
      <c r="D68" s="30" t="s">
        <v>405</v>
      </c>
      <c r="E68" s="30" t="s">
        <v>402</v>
      </c>
      <c r="F68" s="30" t="s">
        <v>406</v>
      </c>
      <c r="G68" s="30" t="s">
        <v>407</v>
      </c>
      <c r="H68" s="54" t="s">
        <v>60</v>
      </c>
      <c r="I68" s="54" t="s">
        <v>72</v>
      </c>
      <c r="J68" s="54">
        <v>0</v>
      </c>
      <c r="K68" s="54">
        <v>6.2023999999999999</v>
      </c>
      <c r="L68" s="30" t="s">
        <v>37</v>
      </c>
      <c r="M68" s="30" t="s">
        <v>355</v>
      </c>
      <c r="N68" s="54" t="s">
        <v>39</v>
      </c>
      <c r="O68" s="54" t="s">
        <v>433</v>
      </c>
      <c r="P68" s="54" t="s">
        <v>173</v>
      </c>
      <c r="Q68" s="30" t="s">
        <v>281</v>
      </c>
      <c r="R68" s="56">
        <v>170</v>
      </c>
      <c r="S68" s="63">
        <v>148.44</v>
      </c>
      <c r="T68" s="57">
        <f t="shared" si="35"/>
        <v>25234.799999999999</v>
      </c>
      <c r="U68" s="57">
        <f t="shared" si="36"/>
        <v>28262.976000000002</v>
      </c>
      <c r="V68" s="54" t="s">
        <v>21</v>
      </c>
      <c r="W68" s="54" t="s">
        <v>21</v>
      </c>
    </row>
    <row r="69" spans="1:25" s="21" customFormat="1" ht="75" x14ac:dyDescent="0.25">
      <c r="A69" s="76"/>
      <c r="B69" s="61" t="s">
        <v>379</v>
      </c>
      <c r="C69" s="54" t="s">
        <v>391</v>
      </c>
      <c r="D69" s="30" t="s">
        <v>408</v>
      </c>
      <c r="E69" s="30" t="s">
        <v>409</v>
      </c>
      <c r="F69" s="30" t="s">
        <v>410</v>
      </c>
      <c r="G69" s="30" t="s">
        <v>411</v>
      </c>
      <c r="H69" s="54" t="s">
        <v>60</v>
      </c>
      <c r="I69" s="54" t="s">
        <v>72</v>
      </c>
      <c r="J69" s="54">
        <v>0</v>
      </c>
      <c r="K69" s="54">
        <v>6.2023999999999999</v>
      </c>
      <c r="L69" s="30" t="s">
        <v>37</v>
      </c>
      <c r="M69" s="30" t="s">
        <v>355</v>
      </c>
      <c r="N69" s="54" t="s">
        <v>39</v>
      </c>
      <c r="O69" s="54" t="s">
        <v>433</v>
      </c>
      <c r="P69" s="54" t="s">
        <v>173</v>
      </c>
      <c r="Q69" s="30" t="s">
        <v>281</v>
      </c>
      <c r="R69" s="56">
        <v>26</v>
      </c>
      <c r="S69" s="63">
        <v>5357.14</v>
      </c>
      <c r="T69" s="57">
        <f t="shared" si="35"/>
        <v>139285.64000000001</v>
      </c>
      <c r="U69" s="57">
        <f t="shared" si="36"/>
        <v>155999.91680000004</v>
      </c>
      <c r="V69" s="54" t="s">
        <v>21</v>
      </c>
      <c r="W69" s="54" t="s">
        <v>21</v>
      </c>
    </row>
    <row r="70" spans="1:25" s="21" customFormat="1" ht="75" x14ac:dyDescent="0.25">
      <c r="A70" s="76"/>
      <c r="B70" s="61" t="s">
        <v>380</v>
      </c>
      <c r="C70" s="54" t="s">
        <v>392</v>
      </c>
      <c r="D70" s="30" t="s">
        <v>412</v>
      </c>
      <c r="E70" s="30" t="s">
        <v>402</v>
      </c>
      <c r="F70" s="30" t="s">
        <v>413</v>
      </c>
      <c r="G70" s="30" t="s">
        <v>414</v>
      </c>
      <c r="H70" s="54" t="s">
        <v>60</v>
      </c>
      <c r="I70" s="54" t="s">
        <v>72</v>
      </c>
      <c r="J70" s="54">
        <v>0</v>
      </c>
      <c r="K70" s="54">
        <v>6.2023999999999999</v>
      </c>
      <c r="L70" s="30" t="s">
        <v>37</v>
      </c>
      <c r="M70" s="30" t="s">
        <v>355</v>
      </c>
      <c r="N70" s="54" t="s">
        <v>39</v>
      </c>
      <c r="O70" s="54" t="s">
        <v>433</v>
      </c>
      <c r="P70" s="54" t="s">
        <v>173</v>
      </c>
      <c r="Q70" s="30" t="s">
        <v>281</v>
      </c>
      <c r="R70" s="56">
        <v>410</v>
      </c>
      <c r="S70" s="63">
        <v>165.9</v>
      </c>
      <c r="T70" s="57">
        <f t="shared" si="35"/>
        <v>68019</v>
      </c>
      <c r="U70" s="57">
        <f t="shared" si="36"/>
        <v>76181.280000000013</v>
      </c>
      <c r="V70" s="54" t="s">
        <v>21</v>
      </c>
      <c r="W70" s="54" t="s">
        <v>21</v>
      </c>
    </row>
    <row r="71" spans="1:25" s="21" customFormat="1" ht="75" x14ac:dyDescent="0.25">
      <c r="A71" s="76"/>
      <c r="B71" s="61" t="s">
        <v>381</v>
      </c>
      <c r="C71" s="54" t="s">
        <v>393</v>
      </c>
      <c r="D71" s="30" t="s">
        <v>408</v>
      </c>
      <c r="E71" s="30" t="s">
        <v>409</v>
      </c>
      <c r="F71" s="30" t="s">
        <v>410</v>
      </c>
      <c r="G71" s="30" t="s">
        <v>415</v>
      </c>
      <c r="H71" s="54" t="s">
        <v>60</v>
      </c>
      <c r="I71" s="54" t="s">
        <v>72</v>
      </c>
      <c r="J71" s="54">
        <v>0</v>
      </c>
      <c r="K71" s="54">
        <v>6.2023999999999999</v>
      </c>
      <c r="L71" s="30" t="s">
        <v>37</v>
      </c>
      <c r="M71" s="30" t="s">
        <v>355</v>
      </c>
      <c r="N71" s="54" t="s">
        <v>39</v>
      </c>
      <c r="O71" s="54" t="s">
        <v>433</v>
      </c>
      <c r="P71" s="54" t="s">
        <v>173</v>
      </c>
      <c r="Q71" s="30" t="s">
        <v>281</v>
      </c>
      <c r="R71" s="56">
        <v>3</v>
      </c>
      <c r="S71" s="63">
        <v>17785.71</v>
      </c>
      <c r="T71" s="57">
        <f t="shared" si="35"/>
        <v>53357.13</v>
      </c>
      <c r="U71" s="57">
        <f t="shared" si="36"/>
        <v>59759.9856</v>
      </c>
      <c r="V71" s="54" t="s">
        <v>21</v>
      </c>
      <c r="W71" s="54" t="s">
        <v>21</v>
      </c>
    </row>
    <row r="72" spans="1:25" s="21" customFormat="1" ht="75" x14ac:dyDescent="0.25">
      <c r="A72" s="76"/>
      <c r="B72" s="61" t="s">
        <v>382</v>
      </c>
      <c r="C72" s="54" t="s">
        <v>394</v>
      </c>
      <c r="D72" s="30" t="s">
        <v>416</v>
      </c>
      <c r="E72" s="30" t="s">
        <v>409</v>
      </c>
      <c r="F72" s="30" t="s">
        <v>417</v>
      </c>
      <c r="G72" s="30" t="s">
        <v>432</v>
      </c>
      <c r="H72" s="54" t="s">
        <v>60</v>
      </c>
      <c r="I72" s="54" t="s">
        <v>72</v>
      </c>
      <c r="J72" s="54">
        <v>0</v>
      </c>
      <c r="K72" s="54">
        <v>6.2023999999999999</v>
      </c>
      <c r="L72" s="30" t="s">
        <v>37</v>
      </c>
      <c r="M72" s="30" t="s">
        <v>355</v>
      </c>
      <c r="N72" s="54" t="s">
        <v>39</v>
      </c>
      <c r="O72" s="54" t="s">
        <v>433</v>
      </c>
      <c r="P72" s="54" t="s">
        <v>173</v>
      </c>
      <c r="Q72" s="30" t="s">
        <v>281</v>
      </c>
      <c r="R72" s="56">
        <v>50</v>
      </c>
      <c r="S72" s="63">
        <v>1991.07</v>
      </c>
      <c r="T72" s="57">
        <f t="shared" si="35"/>
        <v>99553.5</v>
      </c>
      <c r="U72" s="57">
        <f t="shared" si="36"/>
        <v>111499.92000000001</v>
      </c>
      <c r="V72" s="54" t="s">
        <v>21</v>
      </c>
      <c r="W72" s="54" t="s">
        <v>21</v>
      </c>
    </row>
    <row r="73" spans="1:25" s="21" customFormat="1" ht="75" x14ac:dyDescent="0.25">
      <c r="A73" s="76"/>
      <c r="B73" s="61" t="s">
        <v>383</v>
      </c>
      <c r="C73" s="54" t="s">
        <v>395</v>
      </c>
      <c r="D73" s="30" t="s">
        <v>418</v>
      </c>
      <c r="E73" s="30" t="s">
        <v>409</v>
      </c>
      <c r="F73" s="30" t="s">
        <v>419</v>
      </c>
      <c r="G73" s="30" t="s">
        <v>420</v>
      </c>
      <c r="H73" s="54" t="s">
        <v>60</v>
      </c>
      <c r="I73" s="54" t="s">
        <v>72</v>
      </c>
      <c r="J73" s="54">
        <v>0</v>
      </c>
      <c r="K73" s="54">
        <v>6.2023999999999999</v>
      </c>
      <c r="L73" s="30" t="s">
        <v>37</v>
      </c>
      <c r="M73" s="30" t="s">
        <v>355</v>
      </c>
      <c r="N73" s="54" t="s">
        <v>39</v>
      </c>
      <c r="O73" s="54" t="s">
        <v>433</v>
      </c>
      <c r="P73" s="54" t="s">
        <v>173</v>
      </c>
      <c r="Q73" s="30" t="s">
        <v>281</v>
      </c>
      <c r="R73" s="56">
        <v>3</v>
      </c>
      <c r="S73" s="63">
        <v>63055.17</v>
      </c>
      <c r="T73" s="57">
        <f t="shared" si="35"/>
        <v>189165.51</v>
      </c>
      <c r="U73" s="57">
        <f t="shared" si="36"/>
        <v>211865.37120000002</v>
      </c>
      <c r="V73" s="54" t="s">
        <v>21</v>
      </c>
      <c r="W73" s="54" t="s">
        <v>21</v>
      </c>
    </row>
    <row r="74" spans="1:25" s="21" customFormat="1" ht="75" x14ac:dyDescent="0.25">
      <c r="A74" s="76"/>
      <c r="B74" s="61" t="s">
        <v>384</v>
      </c>
      <c r="C74" s="54" t="s">
        <v>396</v>
      </c>
      <c r="D74" s="30" t="s">
        <v>421</v>
      </c>
      <c r="E74" s="30" t="s">
        <v>402</v>
      </c>
      <c r="F74" s="30" t="s">
        <v>422</v>
      </c>
      <c r="G74" s="30" t="s">
        <v>423</v>
      </c>
      <c r="H74" s="54" t="s">
        <v>60</v>
      </c>
      <c r="I74" s="54" t="s">
        <v>72</v>
      </c>
      <c r="J74" s="54">
        <v>0</v>
      </c>
      <c r="K74" s="54">
        <v>6.2023999999999999</v>
      </c>
      <c r="L74" s="30" t="s">
        <v>37</v>
      </c>
      <c r="M74" s="30" t="s">
        <v>355</v>
      </c>
      <c r="N74" s="54" t="s">
        <v>39</v>
      </c>
      <c r="O74" s="54" t="s">
        <v>433</v>
      </c>
      <c r="P74" s="54" t="s">
        <v>173</v>
      </c>
      <c r="Q74" s="30" t="s">
        <v>281</v>
      </c>
      <c r="R74" s="56">
        <v>30</v>
      </c>
      <c r="S74" s="63">
        <v>228.15</v>
      </c>
      <c r="T74" s="57">
        <f t="shared" si="35"/>
        <v>6844.5</v>
      </c>
      <c r="U74" s="57">
        <f t="shared" si="36"/>
        <v>7665.8400000000011</v>
      </c>
      <c r="V74" s="54" t="s">
        <v>21</v>
      </c>
      <c r="W74" s="54" t="s">
        <v>21</v>
      </c>
    </row>
    <row r="75" spans="1:25" s="21" customFormat="1" ht="75" x14ac:dyDescent="0.25">
      <c r="A75" s="76"/>
      <c r="B75" s="61" t="s">
        <v>385</v>
      </c>
      <c r="C75" s="54" t="s">
        <v>397</v>
      </c>
      <c r="D75" s="30" t="s">
        <v>421</v>
      </c>
      <c r="E75" s="30" t="s">
        <v>402</v>
      </c>
      <c r="F75" s="30" t="s">
        <v>422</v>
      </c>
      <c r="G75" s="30" t="s">
        <v>424</v>
      </c>
      <c r="H75" s="54" t="s">
        <v>60</v>
      </c>
      <c r="I75" s="54" t="s">
        <v>72</v>
      </c>
      <c r="J75" s="54">
        <v>0</v>
      </c>
      <c r="K75" s="54">
        <v>6.2023999999999999</v>
      </c>
      <c r="L75" s="30" t="s">
        <v>37</v>
      </c>
      <c r="M75" s="30" t="s">
        <v>355</v>
      </c>
      <c r="N75" s="54" t="s">
        <v>39</v>
      </c>
      <c r="O75" s="54" t="s">
        <v>433</v>
      </c>
      <c r="P75" s="54" t="s">
        <v>173</v>
      </c>
      <c r="Q75" s="30" t="s">
        <v>281</v>
      </c>
      <c r="R75" s="56">
        <v>20</v>
      </c>
      <c r="S75" s="63">
        <v>363.39</v>
      </c>
      <c r="T75" s="57">
        <f t="shared" si="35"/>
        <v>7267.7999999999993</v>
      </c>
      <c r="U75" s="57">
        <f t="shared" si="36"/>
        <v>8139.9359999999997</v>
      </c>
      <c r="V75" s="54" t="s">
        <v>21</v>
      </c>
      <c r="W75" s="54" t="s">
        <v>21</v>
      </c>
    </row>
    <row r="76" spans="1:25" s="21" customFormat="1" ht="75" x14ac:dyDescent="0.25">
      <c r="A76" s="76"/>
      <c r="B76" s="61" t="s">
        <v>386</v>
      </c>
      <c r="C76" s="54" t="s">
        <v>398</v>
      </c>
      <c r="D76" s="30" t="s">
        <v>425</v>
      </c>
      <c r="E76" s="30" t="s">
        <v>402</v>
      </c>
      <c r="F76" s="30" t="s">
        <v>426</v>
      </c>
      <c r="G76" s="30" t="s">
        <v>427</v>
      </c>
      <c r="H76" s="54" t="s">
        <v>60</v>
      </c>
      <c r="I76" s="54" t="s">
        <v>72</v>
      </c>
      <c r="J76" s="54">
        <v>0</v>
      </c>
      <c r="K76" s="54">
        <v>6.2023999999999999</v>
      </c>
      <c r="L76" s="30" t="s">
        <v>37</v>
      </c>
      <c r="M76" s="30" t="s">
        <v>355</v>
      </c>
      <c r="N76" s="54" t="s">
        <v>39</v>
      </c>
      <c r="O76" s="54" t="s">
        <v>433</v>
      </c>
      <c r="P76" s="54" t="s">
        <v>173</v>
      </c>
      <c r="Q76" s="30" t="s">
        <v>281</v>
      </c>
      <c r="R76" s="56">
        <v>105</v>
      </c>
      <c r="S76" s="63">
        <v>396.36</v>
      </c>
      <c r="T76" s="57">
        <f t="shared" si="35"/>
        <v>41617.800000000003</v>
      </c>
      <c r="U76" s="57">
        <f t="shared" si="36"/>
        <v>46611.936000000009</v>
      </c>
      <c r="V76" s="54" t="s">
        <v>21</v>
      </c>
      <c r="W76" s="54" t="s">
        <v>21</v>
      </c>
    </row>
    <row r="77" spans="1:25" s="21" customFormat="1" ht="75" x14ac:dyDescent="0.25">
      <c r="A77" s="76"/>
      <c r="B77" s="61" t="s">
        <v>387</v>
      </c>
      <c r="C77" s="54" t="s">
        <v>399</v>
      </c>
      <c r="D77" s="30" t="s">
        <v>428</v>
      </c>
      <c r="E77" s="30" t="s">
        <v>429</v>
      </c>
      <c r="F77" s="30" t="s">
        <v>430</v>
      </c>
      <c r="G77" s="30" t="s">
        <v>431</v>
      </c>
      <c r="H77" s="54" t="s">
        <v>60</v>
      </c>
      <c r="I77" s="54" t="s">
        <v>72</v>
      </c>
      <c r="J77" s="54">
        <v>0</v>
      </c>
      <c r="K77" s="54">
        <v>6.2023999999999999</v>
      </c>
      <c r="L77" s="30" t="s">
        <v>37</v>
      </c>
      <c r="M77" s="30" t="s">
        <v>355</v>
      </c>
      <c r="N77" s="54" t="s">
        <v>39</v>
      </c>
      <c r="O77" s="54" t="s">
        <v>433</v>
      </c>
      <c r="P77" s="54" t="s">
        <v>173</v>
      </c>
      <c r="Q77" s="30" t="s">
        <v>281</v>
      </c>
      <c r="R77" s="56">
        <v>12</v>
      </c>
      <c r="S77" s="63">
        <v>301.79000000000002</v>
      </c>
      <c r="T77" s="57">
        <f t="shared" si="35"/>
        <v>3621.4800000000005</v>
      </c>
      <c r="U77" s="57">
        <f t="shared" si="36"/>
        <v>4056.057600000001</v>
      </c>
      <c r="V77" s="54" t="s">
        <v>21</v>
      </c>
      <c r="W77" s="54" t="s">
        <v>21</v>
      </c>
    </row>
    <row r="78" spans="1:25" s="21" customFormat="1" ht="75" x14ac:dyDescent="0.25">
      <c r="A78" s="76"/>
      <c r="B78" s="61" t="s">
        <v>388</v>
      </c>
      <c r="C78" s="54" t="s">
        <v>400</v>
      </c>
      <c r="D78" s="30" t="s">
        <v>428</v>
      </c>
      <c r="E78" s="30" t="s">
        <v>429</v>
      </c>
      <c r="F78" s="30" t="s">
        <v>430</v>
      </c>
      <c r="G78" s="30" t="s">
        <v>434</v>
      </c>
      <c r="H78" s="54" t="s">
        <v>60</v>
      </c>
      <c r="I78" s="54" t="s">
        <v>72</v>
      </c>
      <c r="J78" s="54">
        <v>0</v>
      </c>
      <c r="K78" s="54">
        <v>6.2023999999999999</v>
      </c>
      <c r="L78" s="30" t="s">
        <v>37</v>
      </c>
      <c r="M78" s="30" t="s">
        <v>355</v>
      </c>
      <c r="N78" s="54" t="s">
        <v>39</v>
      </c>
      <c r="O78" s="54" t="s">
        <v>433</v>
      </c>
      <c r="P78" s="54" t="s">
        <v>173</v>
      </c>
      <c r="Q78" s="30" t="s">
        <v>281</v>
      </c>
      <c r="R78" s="56">
        <v>32</v>
      </c>
      <c r="S78" s="63">
        <v>580.36</v>
      </c>
      <c r="T78" s="57">
        <f t="shared" si="35"/>
        <v>18571.52</v>
      </c>
      <c r="U78" s="57">
        <f t="shared" si="36"/>
        <v>20800.102400000003</v>
      </c>
      <c r="V78" s="54" t="s">
        <v>21</v>
      </c>
      <c r="W78" s="54" t="s">
        <v>21</v>
      </c>
    </row>
    <row r="79" spans="1:25" s="21" customFormat="1" x14ac:dyDescent="0.25">
      <c r="B79" s="34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7">
        <f>SUM(T12:T78)</f>
        <v>4934765855.9389305</v>
      </c>
      <c r="U79" s="37">
        <f>SUM(U12:U78)</f>
        <v>5526937758.651598</v>
      </c>
      <c r="V79" s="36"/>
      <c r="W79" s="36"/>
    </row>
    <row r="80" spans="1:25" s="21" customFormat="1" ht="12.75" customHeight="1" x14ac:dyDescent="0.25">
      <c r="B80" s="26"/>
      <c r="C80" s="38" t="s">
        <v>25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39"/>
      <c r="T80" s="39"/>
      <c r="U80" s="39"/>
      <c r="V80" s="23"/>
      <c r="W80" s="23"/>
      <c r="X80" s="40"/>
      <c r="Y80" s="40"/>
    </row>
    <row r="81" spans="1:23" s="21" customFormat="1" ht="150" x14ac:dyDescent="0.25">
      <c r="A81" s="21" t="s">
        <v>46</v>
      </c>
      <c r="B81" s="26" t="s">
        <v>47</v>
      </c>
      <c r="C81" s="41" t="s">
        <v>75</v>
      </c>
      <c r="D81" s="31" t="s">
        <v>29</v>
      </c>
      <c r="E81" s="32" t="s">
        <v>30</v>
      </c>
      <c r="F81" s="32" t="s">
        <v>30</v>
      </c>
      <c r="G81" s="48" t="s">
        <v>52</v>
      </c>
      <c r="H81" s="48" t="s">
        <v>60</v>
      </c>
      <c r="I81" s="22" t="s">
        <v>44</v>
      </c>
      <c r="J81" s="28">
        <v>100</v>
      </c>
      <c r="K81" s="23">
        <v>12.202299999999999</v>
      </c>
      <c r="L81" s="30" t="s">
        <v>23</v>
      </c>
      <c r="M81" s="30" t="s">
        <v>24</v>
      </c>
      <c r="N81" s="42" t="s">
        <v>20</v>
      </c>
      <c r="O81" s="30" t="s">
        <v>51</v>
      </c>
      <c r="P81" s="30" t="s">
        <v>58</v>
      </c>
      <c r="Q81" s="30" t="s">
        <v>20</v>
      </c>
      <c r="R81" s="43">
        <v>1</v>
      </c>
      <c r="S81" s="44">
        <v>22463776.331999999</v>
      </c>
      <c r="T81" s="33">
        <f t="shared" ref="T81:T87" si="37">R81*S81</f>
        <v>22463776.331999999</v>
      </c>
      <c r="U81" s="33">
        <f t="shared" ref="U81:U87" si="38">T81*1.12</f>
        <v>25159429.491840001</v>
      </c>
      <c r="V81" s="30" t="s">
        <v>21</v>
      </c>
      <c r="W81" s="30" t="s">
        <v>21</v>
      </c>
    </row>
    <row r="82" spans="1:23" s="21" customFormat="1" ht="123.75" customHeight="1" x14ac:dyDescent="0.25">
      <c r="A82" s="21" t="s">
        <v>46</v>
      </c>
      <c r="B82" s="26" t="s">
        <v>47</v>
      </c>
      <c r="C82" s="41" t="s">
        <v>319</v>
      </c>
      <c r="D82" s="31" t="s">
        <v>27</v>
      </c>
      <c r="E82" s="32" t="s">
        <v>28</v>
      </c>
      <c r="F82" s="32" t="s">
        <v>28</v>
      </c>
      <c r="G82" s="48" t="s">
        <v>49</v>
      </c>
      <c r="H82" s="48" t="s">
        <v>60</v>
      </c>
      <c r="I82" s="22" t="s">
        <v>44</v>
      </c>
      <c r="J82" s="28">
        <v>100</v>
      </c>
      <c r="K82" s="23">
        <v>12.202299999999999</v>
      </c>
      <c r="L82" s="30" t="s">
        <v>23</v>
      </c>
      <c r="M82" s="30" t="s">
        <v>24</v>
      </c>
      <c r="N82" s="42" t="s">
        <v>20</v>
      </c>
      <c r="O82" s="30" t="s">
        <v>51</v>
      </c>
      <c r="P82" s="30" t="s">
        <v>58</v>
      </c>
      <c r="Q82" s="30" t="s">
        <v>20</v>
      </c>
      <c r="R82" s="43">
        <v>1</v>
      </c>
      <c r="S82" s="44">
        <v>730559157.54999995</v>
      </c>
      <c r="T82" s="33">
        <f t="shared" si="37"/>
        <v>730559157.54999995</v>
      </c>
      <c r="U82" s="33">
        <f t="shared" si="38"/>
        <v>818226256.45599997</v>
      </c>
      <c r="V82" s="30" t="s">
        <v>21</v>
      </c>
      <c r="W82" s="30" t="s">
        <v>21</v>
      </c>
    </row>
    <row r="83" spans="1:23" s="21" customFormat="1" ht="150" x14ac:dyDescent="0.25">
      <c r="A83" s="21" t="s">
        <v>46</v>
      </c>
      <c r="B83" s="26" t="s">
        <v>47</v>
      </c>
      <c r="C83" s="27" t="s">
        <v>76</v>
      </c>
      <c r="D83" s="52" t="s">
        <v>31</v>
      </c>
      <c r="E83" s="32" t="s">
        <v>32</v>
      </c>
      <c r="F83" s="32" t="s">
        <v>32</v>
      </c>
      <c r="G83" s="32" t="s">
        <v>26</v>
      </c>
      <c r="H83" s="48" t="s">
        <v>60</v>
      </c>
      <c r="I83" s="22" t="s">
        <v>44</v>
      </c>
      <c r="J83" s="28">
        <v>100</v>
      </c>
      <c r="K83" s="23">
        <v>12.202299999999999</v>
      </c>
      <c r="L83" s="29" t="s">
        <v>23</v>
      </c>
      <c r="M83" s="29" t="s">
        <v>24</v>
      </c>
      <c r="N83" s="28" t="s">
        <v>20</v>
      </c>
      <c r="O83" s="29" t="s">
        <v>51</v>
      </c>
      <c r="P83" s="29" t="s">
        <v>57</v>
      </c>
      <c r="Q83" s="29" t="s">
        <v>20</v>
      </c>
      <c r="R83" s="59">
        <v>1</v>
      </c>
      <c r="S83" s="60">
        <v>567723636.10000002</v>
      </c>
      <c r="T83" s="33">
        <f t="shared" si="37"/>
        <v>567723636.10000002</v>
      </c>
      <c r="U83" s="33">
        <f t="shared" si="38"/>
        <v>635850472.43200004</v>
      </c>
      <c r="V83" s="29" t="s">
        <v>21</v>
      </c>
      <c r="W83" s="29" t="s">
        <v>21</v>
      </c>
    </row>
    <row r="84" spans="1:23" s="21" customFormat="1" ht="150" x14ac:dyDescent="0.25">
      <c r="B84" s="26" t="s">
        <v>47</v>
      </c>
      <c r="C84" s="41" t="s">
        <v>55</v>
      </c>
      <c r="D84" s="54" t="s">
        <v>29</v>
      </c>
      <c r="E84" s="48" t="s">
        <v>30</v>
      </c>
      <c r="F84" s="48" t="s">
        <v>30</v>
      </c>
      <c r="G84" s="48" t="s">
        <v>53</v>
      </c>
      <c r="H84" s="48" t="s">
        <v>60</v>
      </c>
      <c r="I84" s="22" t="s">
        <v>44</v>
      </c>
      <c r="J84" s="28">
        <v>100</v>
      </c>
      <c r="K84" s="23">
        <v>11.202299999999999</v>
      </c>
      <c r="L84" s="29" t="s">
        <v>23</v>
      </c>
      <c r="M84" s="29" t="s">
        <v>24</v>
      </c>
      <c r="N84" s="28" t="s">
        <v>20</v>
      </c>
      <c r="O84" s="29" t="s">
        <v>51</v>
      </c>
      <c r="P84" s="29" t="s">
        <v>57</v>
      </c>
      <c r="Q84" s="55" t="s">
        <v>20</v>
      </c>
      <c r="R84" s="56">
        <v>1</v>
      </c>
      <c r="S84" s="57">
        <v>0.01</v>
      </c>
      <c r="T84" s="57">
        <f t="shared" si="37"/>
        <v>0.01</v>
      </c>
      <c r="U84" s="57">
        <f t="shared" si="38"/>
        <v>1.1200000000000002E-2</v>
      </c>
      <c r="V84" s="58" t="s">
        <v>21</v>
      </c>
      <c r="W84" s="29" t="s">
        <v>21</v>
      </c>
    </row>
    <row r="85" spans="1:23" s="21" customFormat="1" ht="150" x14ac:dyDescent="0.25">
      <c r="B85" s="26" t="s">
        <v>47</v>
      </c>
      <c r="C85" s="27" t="s">
        <v>56</v>
      </c>
      <c r="D85" s="54" t="s">
        <v>29</v>
      </c>
      <c r="E85" s="48" t="s">
        <v>30</v>
      </c>
      <c r="F85" s="48" t="s">
        <v>30</v>
      </c>
      <c r="G85" s="48" t="s">
        <v>54</v>
      </c>
      <c r="H85" s="48" t="s">
        <v>60</v>
      </c>
      <c r="I85" s="22" t="s">
        <v>44</v>
      </c>
      <c r="J85" s="28">
        <v>100</v>
      </c>
      <c r="K85" s="23">
        <v>11.202299999999999</v>
      </c>
      <c r="L85" s="29" t="s">
        <v>23</v>
      </c>
      <c r="M85" s="29" t="s">
        <v>24</v>
      </c>
      <c r="N85" s="28" t="s">
        <v>20</v>
      </c>
      <c r="O85" s="29" t="s">
        <v>51</v>
      </c>
      <c r="P85" s="29" t="s">
        <v>57</v>
      </c>
      <c r="Q85" s="55" t="s">
        <v>20</v>
      </c>
      <c r="R85" s="56">
        <v>1</v>
      </c>
      <c r="S85" s="57">
        <v>846150602.70599997</v>
      </c>
      <c r="T85" s="57">
        <f t="shared" si="37"/>
        <v>846150602.70599997</v>
      </c>
      <c r="U85" s="57">
        <f t="shared" si="38"/>
        <v>947688675.03072011</v>
      </c>
      <c r="V85" s="58" t="s">
        <v>21</v>
      </c>
      <c r="W85" s="29" t="s">
        <v>21</v>
      </c>
    </row>
    <row r="86" spans="1:23" s="21" customFormat="1" ht="150" x14ac:dyDescent="0.25">
      <c r="B86" s="26" t="s">
        <v>47</v>
      </c>
      <c r="C86" s="27" t="s">
        <v>317</v>
      </c>
      <c r="D86" s="54" t="s">
        <v>61</v>
      </c>
      <c r="E86" s="48" t="s">
        <v>62</v>
      </c>
      <c r="F86" s="54" t="s">
        <v>63</v>
      </c>
      <c r="G86" s="48" t="s">
        <v>64</v>
      </c>
      <c r="H86" s="48" t="s">
        <v>60</v>
      </c>
      <c r="I86" s="22" t="s">
        <v>44</v>
      </c>
      <c r="J86" s="28">
        <v>100</v>
      </c>
      <c r="K86" s="23">
        <v>12.202299999999999</v>
      </c>
      <c r="L86" s="29" t="s">
        <v>23</v>
      </c>
      <c r="M86" s="29" t="s">
        <v>65</v>
      </c>
      <c r="N86" s="28" t="s">
        <v>20</v>
      </c>
      <c r="O86" s="29" t="s">
        <v>51</v>
      </c>
      <c r="P86" s="29" t="s">
        <v>57</v>
      </c>
      <c r="Q86" s="65" t="s">
        <v>47</v>
      </c>
      <c r="R86" s="66">
        <v>1</v>
      </c>
      <c r="S86" s="67">
        <v>43031566.93</v>
      </c>
      <c r="T86" s="67">
        <f t="shared" si="37"/>
        <v>43031566.93</v>
      </c>
      <c r="U86" s="67">
        <f t="shared" si="38"/>
        <v>48195354.961600006</v>
      </c>
      <c r="V86" s="58" t="s">
        <v>21</v>
      </c>
      <c r="W86" s="29" t="s">
        <v>21</v>
      </c>
    </row>
    <row r="87" spans="1:23" s="21" customFormat="1" ht="150" x14ac:dyDescent="0.25">
      <c r="B87" s="26" t="s">
        <v>47</v>
      </c>
      <c r="C87" s="68" t="s">
        <v>318</v>
      </c>
      <c r="D87" s="54" t="s">
        <v>61</v>
      </c>
      <c r="E87" s="48" t="s">
        <v>62</v>
      </c>
      <c r="F87" s="54" t="s">
        <v>63</v>
      </c>
      <c r="G87" s="48" t="s">
        <v>64</v>
      </c>
      <c r="H87" s="48" t="s">
        <v>60</v>
      </c>
      <c r="I87" s="22" t="s">
        <v>44</v>
      </c>
      <c r="J87" s="28">
        <v>100</v>
      </c>
      <c r="K87" s="23">
        <v>12.202299999999999</v>
      </c>
      <c r="L87" s="29" t="s">
        <v>23</v>
      </c>
      <c r="M87" s="29" t="s">
        <v>24</v>
      </c>
      <c r="N87" s="28" t="s">
        <v>20</v>
      </c>
      <c r="O87" s="29" t="s">
        <v>51</v>
      </c>
      <c r="P87" s="29" t="s">
        <v>57</v>
      </c>
      <c r="Q87" s="65" t="s">
        <v>47</v>
      </c>
      <c r="R87" s="66">
        <v>1</v>
      </c>
      <c r="S87" s="67">
        <v>103961.66</v>
      </c>
      <c r="T87" s="67">
        <f t="shared" si="37"/>
        <v>103961.66</v>
      </c>
      <c r="U87" s="67">
        <f t="shared" si="38"/>
        <v>116437.05920000002</v>
      </c>
      <c r="V87" s="58" t="s">
        <v>21</v>
      </c>
      <c r="W87" s="29" t="s">
        <v>21</v>
      </c>
    </row>
    <row r="88" spans="1:23" x14ac:dyDescent="0.25">
      <c r="B88" s="20"/>
      <c r="C88" s="19" t="s">
        <v>42</v>
      </c>
      <c r="D88" s="17"/>
      <c r="E88" s="17"/>
      <c r="F88" s="17"/>
      <c r="G88" s="17"/>
      <c r="H88" s="5"/>
      <c r="I88" s="5"/>
      <c r="J88" s="5"/>
      <c r="K88" s="5"/>
      <c r="L88" s="5"/>
      <c r="M88" s="5"/>
      <c r="N88" s="5"/>
      <c r="O88" s="5"/>
      <c r="P88" s="5"/>
      <c r="Q88" s="17"/>
      <c r="R88" s="17"/>
      <c r="S88" s="17"/>
      <c r="T88" s="18">
        <f>SUM(T81:T87)</f>
        <v>2210032701.2879996</v>
      </c>
      <c r="U88" s="18">
        <f>SUM(U81:U87)</f>
        <v>2475236625.4425597</v>
      </c>
      <c r="V88" s="17"/>
      <c r="W88" s="17"/>
    </row>
    <row r="89" spans="1:23" x14ac:dyDescent="0.25">
      <c r="B89" s="20"/>
      <c r="C89" s="19" t="s">
        <v>43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6">
        <f>T88+T79</f>
        <v>7144798557.2269306</v>
      </c>
      <c r="U89" s="6">
        <f>U88+U79</f>
        <v>8002174384.0941582</v>
      </c>
      <c r="V89" s="5"/>
      <c r="W89" s="5"/>
    </row>
    <row r="92" spans="1:23" customFormat="1" ht="18.75" x14ac:dyDescent="0.25">
      <c r="E92" s="49"/>
      <c r="F92" s="49"/>
      <c r="G92" s="49"/>
      <c r="H92" s="49"/>
      <c r="I92" s="50"/>
    </row>
    <row r="93" spans="1:23" customFormat="1" ht="18.75" x14ac:dyDescent="0.25">
      <c r="E93" s="49"/>
      <c r="F93" s="49"/>
      <c r="G93" s="49"/>
      <c r="H93" s="49"/>
      <c r="I93" s="50"/>
      <c r="J93" s="10"/>
    </row>
    <row r="94" spans="1:23" customFormat="1" ht="18.75" x14ac:dyDescent="0.25">
      <c r="E94" s="49"/>
      <c r="F94" s="49"/>
      <c r="G94" s="49"/>
      <c r="H94" s="49"/>
      <c r="I94" s="50"/>
      <c r="J94" s="10"/>
    </row>
    <row r="95" spans="1:23" customFormat="1" ht="18.75" x14ac:dyDescent="0.25">
      <c r="E95" s="49"/>
      <c r="F95" s="49"/>
      <c r="G95" s="49"/>
      <c r="H95" s="49"/>
      <c r="I95" s="50"/>
      <c r="J95" s="10"/>
    </row>
    <row r="96" spans="1:23" customFormat="1" ht="18.75" x14ac:dyDescent="0.25">
      <c r="E96" s="49"/>
      <c r="F96" s="49"/>
      <c r="G96" s="49"/>
      <c r="H96" s="49"/>
      <c r="I96" s="50"/>
      <c r="J96" s="10"/>
    </row>
    <row r="97" spans="2:12" customFormat="1" ht="15.75" x14ac:dyDescent="0.25">
      <c r="D97" s="8"/>
      <c r="E97" s="8"/>
      <c r="F97" s="8"/>
      <c r="G97" s="8"/>
      <c r="H97" s="8"/>
      <c r="I97" s="10"/>
      <c r="J97" s="10"/>
      <c r="K97" s="11"/>
      <c r="L97" s="9"/>
    </row>
    <row r="98" spans="2:12" customFormat="1" x14ac:dyDescent="0.25">
      <c r="B98" s="51"/>
      <c r="C98" s="51"/>
      <c r="D98" s="1"/>
      <c r="E98" s="13"/>
      <c r="F98" s="13"/>
      <c r="G98" s="13"/>
      <c r="H98" s="13"/>
      <c r="I98" s="13"/>
      <c r="J98" s="13"/>
      <c r="K98" s="14"/>
      <c r="L98" s="15"/>
    </row>
    <row r="99" spans="2:12" customFormat="1" x14ac:dyDescent="0.25">
      <c r="B99" s="51"/>
      <c r="C99" s="51"/>
      <c r="D99" s="1"/>
      <c r="E99" s="13"/>
      <c r="F99" s="13"/>
      <c r="G99" s="13"/>
      <c r="H99" s="13"/>
      <c r="I99" s="13"/>
      <c r="J99" s="13"/>
      <c r="K99" s="14"/>
      <c r="L99" s="15"/>
    </row>
    <row r="100" spans="2:12" customFormat="1" x14ac:dyDescent="0.25">
      <c r="B100" s="51"/>
      <c r="C100" s="51"/>
      <c r="D100" s="1"/>
      <c r="E100" s="13"/>
      <c r="F100" s="13"/>
      <c r="G100" s="13"/>
      <c r="H100" s="13"/>
      <c r="I100" s="13"/>
      <c r="J100" s="13"/>
      <c r="K100" s="14"/>
      <c r="L100" s="15"/>
    </row>
    <row r="101" spans="2:12" customFormat="1" x14ac:dyDescent="0.25">
      <c r="B101" s="51"/>
      <c r="C101" s="51"/>
      <c r="D101" s="1"/>
      <c r="E101" s="13"/>
      <c r="F101" s="13"/>
      <c r="G101" s="13"/>
      <c r="H101" s="13"/>
      <c r="I101" s="13"/>
      <c r="J101" s="13"/>
      <c r="K101" s="14"/>
      <c r="L101" s="15"/>
    </row>
    <row r="102" spans="2:12" customFormat="1" x14ac:dyDescent="0.25">
      <c r="B102" s="51"/>
      <c r="C102" s="51"/>
      <c r="D102" s="1"/>
      <c r="E102" s="16"/>
      <c r="F102" s="13"/>
      <c r="G102" s="13"/>
      <c r="H102" s="13"/>
      <c r="I102" s="13"/>
      <c r="J102" s="13"/>
      <c r="K102" s="14"/>
      <c r="L102" s="15"/>
    </row>
    <row r="103" spans="2:12" customFormat="1" x14ac:dyDescent="0.25">
      <c r="B103" s="51"/>
      <c r="C103" s="51"/>
      <c r="D103" s="1"/>
      <c r="E103" s="13"/>
      <c r="F103" s="13"/>
      <c r="G103" s="13"/>
      <c r="H103" s="13"/>
      <c r="I103" s="13"/>
      <c r="J103" s="13"/>
      <c r="K103" s="14"/>
      <c r="L103" s="15"/>
    </row>
    <row r="104" spans="2:12" customFormat="1" x14ac:dyDescent="0.25">
      <c r="B104" s="51"/>
      <c r="C104" s="51"/>
      <c r="D104" s="1"/>
      <c r="E104" s="13"/>
      <c r="F104" s="13"/>
      <c r="G104" s="13"/>
      <c r="H104" s="13"/>
      <c r="I104" s="13"/>
      <c r="J104" s="13"/>
      <c r="K104" s="14"/>
      <c r="L104" s="15"/>
    </row>
    <row r="105" spans="2:12" customFormat="1" x14ac:dyDescent="0.25">
      <c r="B105" s="51"/>
      <c r="C105" s="51"/>
      <c r="D105" s="1"/>
      <c r="E105" s="13"/>
      <c r="F105" s="13"/>
      <c r="G105" s="13"/>
      <c r="H105" s="13"/>
      <c r="I105" s="13"/>
      <c r="J105" s="13"/>
      <c r="K105" s="14"/>
      <c r="L105" s="15"/>
    </row>
    <row r="106" spans="2:12" customFormat="1" x14ac:dyDescent="0.25">
      <c r="B106" s="51"/>
      <c r="C106" s="51"/>
      <c r="D106" s="1"/>
      <c r="E106" s="13"/>
      <c r="F106" s="13"/>
      <c r="G106" s="13"/>
      <c r="H106" s="13"/>
      <c r="I106" s="13"/>
      <c r="J106" s="13"/>
      <c r="K106" s="14"/>
      <c r="L106" s="15"/>
    </row>
    <row r="107" spans="2:12" customFormat="1" x14ac:dyDescent="0.25">
      <c r="D107" s="12"/>
      <c r="E107" s="13"/>
      <c r="F107" s="13"/>
      <c r="G107" s="13"/>
      <c r="H107" s="13"/>
      <c r="I107" s="13"/>
      <c r="J107" s="13"/>
      <c r="K107" s="14"/>
      <c r="L107" s="15"/>
    </row>
  </sheetData>
  <autoFilter ref="A10:Y89"/>
  <dataValidations count="1">
    <dataValidation type="whole" allowBlank="1" showInputMessage="1" showErrorMessage="1" sqref="J81:J87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2024-06-06T04:20:43Z</cp:lastPrinted>
  <dcterms:created xsi:type="dcterms:W3CDTF">2021-10-12T10:44:16Z</dcterms:created>
  <dcterms:modified xsi:type="dcterms:W3CDTF">2024-06-12T10:56:01Z</dcterms:modified>
</cp:coreProperties>
</file>